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2600"/>
  </bookViews>
  <sheets>
    <sheet name="MachetaResults" sheetId="1" r:id="rId1"/>
    <sheet name="Available ATC" sheetId="2" r:id="rId2"/>
  </sheets>
  <calcPr calcId="145621"/>
</workbook>
</file>

<file path=xl/calcChain.xml><?xml version="1.0" encoding="utf-8"?>
<calcChain xmlns="http://schemas.openxmlformats.org/spreadsheetml/2006/main">
  <c r="M4" i="2" l="1"/>
  <c r="M5" i="2"/>
  <c r="H5" i="2"/>
  <c r="D5" i="2"/>
  <c r="H4" i="2"/>
  <c r="D4" i="2"/>
  <c r="M7" i="2" l="1"/>
  <c r="K4" i="2"/>
  <c r="K5" i="2"/>
  <c r="C13" i="1" l="1"/>
  <c r="C8" i="1"/>
</calcChain>
</file>

<file path=xl/comments1.xml><?xml version="1.0" encoding="utf-8"?>
<comments xmlns="http://schemas.openxmlformats.org/spreadsheetml/2006/main">
  <authors>
    <author>Radu Naniu</author>
  </authors>
  <commentList>
    <comment ref="H3" authorId="0">
      <text>
        <r>
          <rPr>
            <b/>
            <sz val="10"/>
            <color indexed="81"/>
            <rFont val="Tahoma"/>
            <family val="2"/>
            <charset val="238"/>
          </rPr>
          <t xml:space="preserve">
Amount of ATC to be auctioned in monthly auctions</t>
        </r>
      </text>
    </comment>
  </commentList>
</comments>
</file>

<file path=xl/sharedStrings.xml><?xml version="1.0" encoding="utf-8"?>
<sst xmlns="http://schemas.openxmlformats.org/spreadsheetml/2006/main" count="45" uniqueCount="42">
  <si>
    <t>01-31.01.2025</t>
  </si>
  <si>
    <t>CROSS BORDER CAPACITY ALLOCATION AUCTION RESULTS for the period of:
01-31.01.2025</t>
  </si>
  <si>
    <t>Participant</t>
  </si>
  <si>
    <t>Allocated Capacity</t>
  </si>
  <si>
    <t>Price</t>
  </si>
  <si>
    <t>EIC</t>
  </si>
  <si>
    <t>Name</t>
  </si>
  <si>
    <t>[MW]</t>
  </si>
  <si>
    <t>[EUR/MWh]</t>
  </si>
  <si>
    <t>MOLDOVA</t>
  </si>
  <si>
    <t>IMPORT (MD-RO)</t>
  </si>
  <si>
    <t>ATC = 30</t>
  </si>
  <si>
    <t>64XMLENRGYGR-F4D</t>
  </si>
  <si>
    <t>ML ENERGY-GROUP</t>
  </si>
  <si>
    <t>Total Allocated Capacity</t>
  </si>
  <si>
    <t>EXPORT (RO-MD)</t>
  </si>
  <si>
    <t>ATC = 50</t>
  </si>
  <si>
    <t>30XROALFURNIZORQ</t>
  </si>
  <si>
    <t>Alegfurnizorul Consulting SRL</t>
  </si>
  <si>
    <t>64XENERGOCOM-045</t>
  </si>
  <si>
    <t>ENERGOCOM SA prin ENERGOCOM SA - CHISINAU - SUCURSALA OTOPENI</t>
  </si>
  <si>
    <t>60X000000000108E</t>
  </si>
  <si>
    <t>Romenergy Trading SRL</t>
  </si>
  <si>
    <t>NOTE: The deadline for transferring capacities for the month of IANUARIE is 25 DECEMBRIE 2024, 12:00(RO). _x000D_
The transfers are to be operated by the participants in the DAMAS platform and the corresponding annex for the transfer is to be sent  by email to: contracte.alocare@transelectrica.ro</t>
  </si>
  <si>
    <t>Direction</t>
  </si>
  <si>
    <t>PERIOD</t>
  </si>
  <si>
    <t>TTC</t>
  </si>
  <si>
    <t>TRM</t>
  </si>
  <si>
    <t>NTC</t>
  </si>
  <si>
    <t>AAC</t>
  </si>
  <si>
    <t>ATCm</t>
  </si>
  <si>
    <t>Total requested capacity</t>
  </si>
  <si>
    <t>Total allocated capacity</t>
  </si>
  <si>
    <t>Available capacity after the auction</t>
  </si>
  <si>
    <t>Auction Price</t>
  </si>
  <si>
    <t>Auction Value</t>
  </si>
  <si>
    <t>IMPORT</t>
  </si>
  <si>
    <t>Moldova -&gt; Romania (MD-RO)</t>
  </si>
  <si>
    <t>09-31.12.2024</t>
  </si>
  <si>
    <t>EXPORT</t>
  </si>
  <si>
    <t>Romania -&gt; Moldova (RO-MD)</t>
  </si>
  <si>
    <t>January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</si>
</sst>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l_e_i_-;\-* #,##0.00\ _l_e_i_-;_-* &quot;-&quot;??\ _l_e_i_-;_-@_-"/>
  </numFmts>
  <fonts count="39" x14ac:knownFonts="1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0"/>
      <name val="Arial"/>
      <family val="2"/>
    </font>
    <font>
      <b/>
      <sz val="10"/>
      <name val="Arial"/>
      <family val="2"/>
    </font>
    <font>
      <b/>
      <i/>
      <sz val="10"/>
      <color indexed="12"/>
      <name val="Arial"/>
      <family val="2"/>
    </font>
    <font>
      <b/>
      <sz val="10"/>
      <color indexed="12"/>
      <name val="Arial"/>
      <family val="2"/>
    </font>
    <font>
      <b/>
      <i/>
      <sz val="10"/>
      <color indexed="10"/>
      <name val="Arial"/>
      <family val="2"/>
    </font>
    <font>
      <b/>
      <sz val="10"/>
      <color indexed="10"/>
      <name val="Arial"/>
      <family val="2"/>
    </font>
    <font>
      <b/>
      <i/>
      <sz val="10"/>
      <color rgb="FFFF000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sz val="11"/>
      <color indexed="52"/>
      <name val="Calibri"/>
      <family val="2"/>
    </font>
    <font>
      <sz val="10"/>
      <name val="Arial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52"/>
      <name val="Calibri"/>
      <family val="2"/>
    </font>
    <font>
      <sz val="10"/>
      <name val="Arial CE"/>
      <charset val="238"/>
    </font>
    <font>
      <b/>
      <i/>
      <sz val="22"/>
      <color indexed="10"/>
      <name val="Arial"/>
      <family val="2"/>
      <charset val="238"/>
    </font>
    <font>
      <b/>
      <i/>
      <sz val="22"/>
      <color indexed="18"/>
      <name val="Arial"/>
      <family val="2"/>
      <charset val="238"/>
    </font>
    <font>
      <sz val="10"/>
      <name val="Arial CE"/>
      <family val="2"/>
      <charset val="238"/>
    </font>
    <font>
      <b/>
      <sz val="14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sz val="10"/>
      <color indexed="81"/>
      <name val="Tahoma"/>
      <family val="2"/>
      <charset val="238"/>
    </font>
  </fonts>
  <fills count="3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theme="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41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58">
    <xf numFmtId="0" fontId="0" fillId="0" borderId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9" borderId="0" applyNumberFormat="0" applyBorder="0" applyAlignment="0" applyProtection="0"/>
    <xf numFmtId="0" fontId="10" fillId="12" borderId="0" applyNumberFormat="0" applyBorder="0" applyAlignment="0" applyProtection="0"/>
    <xf numFmtId="0" fontId="10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2" fillId="11" borderId="5" applyNumberFormat="0" applyAlignment="0" applyProtection="0"/>
    <xf numFmtId="0" fontId="13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5" fillId="0" borderId="7" applyNumberFormat="0" applyFill="0" applyAlignment="0" applyProtection="0"/>
    <xf numFmtId="0" fontId="16" fillId="0" borderId="8" applyNumberFormat="0" applyFill="0" applyAlignment="0" applyProtection="0"/>
    <xf numFmtId="0" fontId="16" fillId="0" borderId="0" applyNumberFormat="0" applyFill="0" applyBorder="0" applyAlignment="0" applyProtection="0"/>
    <xf numFmtId="0" fontId="17" fillId="20" borderId="9" applyNumberFormat="0" applyAlignment="0" applyProtection="0"/>
    <xf numFmtId="0" fontId="18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20" fillId="21" borderId="11" applyNumberFormat="0" applyFont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25" borderId="0" applyNumberFormat="0" applyBorder="0" applyAlignment="0" applyProtection="0"/>
    <xf numFmtId="0" fontId="21" fillId="8" borderId="0" applyNumberFormat="0" applyBorder="0" applyAlignment="0" applyProtection="0"/>
    <xf numFmtId="0" fontId="22" fillId="26" borderId="12" applyNumberFormat="0" applyAlignment="0" applyProtection="0"/>
    <xf numFmtId="0" fontId="23" fillId="0" borderId="0" applyNumberFormat="0" applyFill="0" applyBorder="0" applyAlignment="0" applyProtection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4" fillId="0" borderId="0"/>
    <xf numFmtId="0" fontId="2" fillId="0" borderId="0"/>
    <xf numFmtId="0" fontId="25" fillId="0" borderId="13" applyNumberFormat="0" applyFill="0" applyAlignment="0" applyProtection="0"/>
    <xf numFmtId="0" fontId="26" fillId="7" borderId="0" applyNumberFormat="0" applyBorder="0" applyAlignment="0" applyProtection="0"/>
    <xf numFmtId="0" fontId="27" fillId="27" borderId="0" applyNumberFormat="0" applyBorder="0" applyAlignment="0" applyProtection="0"/>
    <xf numFmtId="0" fontId="28" fillId="26" borderId="5" applyNumberFormat="0" applyAlignment="0" applyProtection="0"/>
    <xf numFmtId="0" fontId="29" fillId="0" borderId="0"/>
    <xf numFmtId="0" fontId="2" fillId="0" borderId="0"/>
    <xf numFmtId="43" fontId="1" fillId="0" borderId="0" applyFont="0" applyFill="0" applyBorder="0" applyAlignment="0" applyProtection="0"/>
  </cellStyleXfs>
  <cellXfs count="72">
    <xf numFmtId="0" fontId="0" fillId="0" borderId="0" xfId="0"/>
    <xf numFmtId="0" fontId="0" fillId="0" borderId="4" xfId="0" applyBorder="1"/>
    <xf numFmtId="0" fontId="0" fillId="0" borderId="15" xfId="0" applyBorder="1"/>
    <xf numFmtId="1" fontId="9" fillId="4" borderId="18" xfId="0" applyNumberFormat="1" applyFont="1" applyFill="1" applyBorder="1" applyAlignment="1">
      <alignment horizontal="center" vertical="center" wrapText="1"/>
    </xf>
    <xf numFmtId="4" fontId="9" fillId="4" borderId="19" xfId="0" applyNumberFormat="1" applyFont="1" applyFill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0" fillId="0" borderId="20" xfId="0" applyBorder="1"/>
    <xf numFmtId="0" fontId="0" fillId="0" borderId="14" xfId="0" applyBorder="1"/>
    <xf numFmtId="0" fontId="4" fillId="4" borderId="21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 wrapText="1"/>
    </xf>
    <xf numFmtId="49" fontId="4" fillId="3" borderId="23" xfId="0" applyNumberFormat="1" applyFont="1" applyFill="1" applyBorder="1" applyAlignment="1">
      <alignment horizontal="center" vertical="center" wrapText="1"/>
    </xf>
    <xf numFmtId="1" fontId="7" fillId="0" borderId="2" xfId="0" applyNumberFormat="1" applyFont="1" applyFill="1" applyBorder="1" applyAlignment="1">
      <alignment horizontal="center" vertical="center" wrapText="1"/>
    </xf>
    <xf numFmtId="4" fontId="8" fillId="0" borderId="3" xfId="0" applyNumberFormat="1" applyFont="1" applyFill="1" applyBorder="1" applyAlignment="1">
      <alignment horizontal="center" wrapText="1"/>
    </xf>
    <xf numFmtId="0" fontId="4" fillId="3" borderId="23" xfId="0" applyFont="1" applyFill="1" applyBorder="1" applyAlignment="1">
      <alignment horizontal="center" vertical="center" wrapText="1"/>
    </xf>
    <xf numFmtId="0" fontId="4" fillId="3" borderId="24" xfId="0" applyFont="1" applyFill="1" applyBorder="1" applyAlignment="1">
      <alignment horizontal="center" vertical="center" wrapText="1"/>
    </xf>
    <xf numFmtId="0" fontId="4" fillId="4" borderId="21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 vertical="center" wrapText="1"/>
    </xf>
    <xf numFmtId="49" fontId="9" fillId="4" borderId="17" xfId="0" applyNumberFormat="1" applyFont="1" applyFill="1" applyBorder="1" applyAlignment="1">
      <alignment horizontal="center" vertical="center" wrapText="1"/>
    </xf>
    <xf numFmtId="49" fontId="9" fillId="4" borderId="18" xfId="0" applyNumberFormat="1" applyFont="1" applyFill="1" applyBorder="1" applyAlignment="1">
      <alignment horizontal="center" vertical="center" wrapText="1"/>
    </xf>
    <xf numFmtId="0" fontId="4" fillId="5" borderId="14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/>
    </xf>
    <xf numFmtId="1" fontId="3" fillId="0" borderId="0" xfId="0" applyNumberFormat="1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17" fontId="30" fillId="0" borderId="0" xfId="55" quotePrefix="1" applyNumberFormat="1" applyFont="1" applyBorder="1" applyAlignment="1">
      <alignment horizontal="center" vertical="center"/>
    </xf>
    <xf numFmtId="0" fontId="31" fillId="0" borderId="0" xfId="55" applyFont="1" applyBorder="1" applyAlignment="1">
      <alignment horizontal="center" vertical="center"/>
    </xf>
    <xf numFmtId="0" fontId="2" fillId="0" borderId="0" xfId="38"/>
    <xf numFmtId="0" fontId="32" fillId="0" borderId="25" xfId="55" applyFont="1" applyBorder="1" applyAlignment="1">
      <alignment horizontal="center" vertical="center"/>
    </xf>
    <xf numFmtId="0" fontId="32" fillId="0" borderId="0" xfId="55" applyFont="1" applyBorder="1" applyAlignment="1">
      <alignment horizontal="center" vertical="center"/>
    </xf>
    <xf numFmtId="0" fontId="4" fillId="28" borderId="22" xfId="55" applyFont="1" applyFill="1" applyBorder="1" applyAlignment="1">
      <alignment horizontal="center" vertical="center" wrapText="1"/>
    </xf>
    <xf numFmtId="0" fontId="4" fillId="28" borderId="24" xfId="55" applyFont="1" applyFill="1" applyBorder="1" applyAlignment="1">
      <alignment horizontal="center" vertical="center" wrapText="1"/>
    </xf>
    <xf numFmtId="0" fontId="33" fillId="28" borderId="26" xfId="55" applyFont="1" applyFill="1" applyBorder="1" applyAlignment="1">
      <alignment horizontal="center" vertical="center" wrapText="1"/>
    </xf>
    <xf numFmtId="0" fontId="33" fillId="28" borderId="27" xfId="55" applyFont="1" applyFill="1" applyBorder="1" applyAlignment="1">
      <alignment horizontal="center" vertical="center" wrapText="1"/>
    </xf>
    <xf numFmtId="0" fontId="33" fillId="28" borderId="28" xfId="55" applyFont="1" applyFill="1" applyBorder="1" applyAlignment="1">
      <alignment horizontal="center" vertical="center" wrapText="1"/>
    </xf>
    <xf numFmtId="0" fontId="33" fillId="28" borderId="29" xfId="55" applyFont="1" applyFill="1" applyBorder="1" applyAlignment="1">
      <alignment horizontal="center" vertical="center" wrapText="1"/>
    </xf>
    <xf numFmtId="0" fontId="4" fillId="29" borderId="27" xfId="45" applyFont="1" applyFill="1" applyBorder="1" applyAlignment="1">
      <alignment horizontal="center" vertical="center" wrapText="1"/>
    </xf>
    <xf numFmtId="0" fontId="4" fillId="30" borderId="28" xfId="45" applyFont="1" applyFill="1" applyBorder="1" applyAlignment="1">
      <alignment horizontal="center" vertical="center" wrapText="1"/>
    </xf>
    <xf numFmtId="0" fontId="4" fillId="31" borderId="28" xfId="45" applyFont="1" applyFill="1" applyBorder="1" applyAlignment="1">
      <alignment horizontal="center" vertical="center" wrapText="1"/>
    </xf>
    <xf numFmtId="0" fontId="4" fillId="32" borderId="28" xfId="56" applyFont="1" applyFill="1" applyBorder="1" applyAlignment="1">
      <alignment horizontal="center" vertical="center" wrapText="1"/>
    </xf>
    <xf numFmtId="0" fontId="4" fillId="32" borderId="29" xfId="56" applyFont="1" applyFill="1" applyBorder="1" applyAlignment="1">
      <alignment horizontal="center" vertical="center" wrapText="1"/>
    </xf>
    <xf numFmtId="0" fontId="34" fillId="33" borderId="26" xfId="55" applyFont="1" applyFill="1" applyBorder="1" applyAlignment="1">
      <alignment horizontal="center" vertical="center" wrapText="1"/>
    </xf>
    <xf numFmtId="14" fontId="34" fillId="33" borderId="30" xfId="38" applyNumberFormat="1" applyFont="1" applyFill="1" applyBorder="1" applyAlignment="1">
      <alignment horizontal="center" vertical="center" wrapText="1"/>
    </xf>
    <xf numFmtId="0" fontId="20" fillId="33" borderId="31" xfId="55" applyFont="1" applyFill="1" applyBorder="1" applyAlignment="1">
      <alignment horizontal="center" vertical="center" wrapText="1"/>
    </xf>
    <xf numFmtId="0" fontId="20" fillId="33" borderId="23" xfId="55" applyNumberFormat="1" applyFont="1" applyFill="1" applyBorder="1" applyAlignment="1">
      <alignment horizontal="center" vertical="center" wrapText="1"/>
    </xf>
    <xf numFmtId="0" fontId="33" fillId="34" borderId="32" xfId="55" applyFont="1" applyFill="1" applyBorder="1" applyAlignment="1">
      <alignment horizontal="center" vertical="center" wrapText="1"/>
    </xf>
    <xf numFmtId="0" fontId="20" fillId="0" borderId="22" xfId="55" applyNumberFormat="1" applyFont="1" applyFill="1" applyBorder="1" applyAlignment="1">
      <alignment horizontal="center" vertical="center" wrapText="1"/>
    </xf>
    <xf numFmtId="0" fontId="20" fillId="0" borderId="23" xfId="55" applyNumberFormat="1" applyFont="1" applyFill="1" applyBorder="1" applyAlignment="1">
      <alignment horizontal="center" vertical="center" wrapText="1"/>
    </xf>
    <xf numFmtId="43" fontId="35" fillId="0" borderId="24" xfId="57" applyFont="1" applyFill="1" applyBorder="1" applyAlignment="1">
      <alignment horizontal="center" vertical="center"/>
    </xf>
    <xf numFmtId="0" fontId="2" fillId="0" borderId="0" xfId="38" applyBorder="1"/>
    <xf numFmtId="0" fontId="34" fillId="36" borderId="30" xfId="55" applyFont="1" applyFill="1" applyBorder="1" applyAlignment="1">
      <alignment horizontal="center" vertical="center" wrapText="1"/>
    </xf>
    <xf numFmtId="0" fontId="20" fillId="36" borderId="22" xfId="55" applyFont="1" applyFill="1" applyBorder="1" applyAlignment="1">
      <alignment horizontal="center" vertical="center" wrapText="1"/>
    </xf>
    <xf numFmtId="0" fontId="20" fillId="36" borderId="23" xfId="55" applyFont="1" applyFill="1" applyBorder="1" applyAlignment="1">
      <alignment horizontal="center" vertical="center" wrapText="1"/>
    </xf>
    <xf numFmtId="0" fontId="33" fillId="36" borderId="24" xfId="55" applyFont="1" applyFill="1" applyBorder="1" applyAlignment="1">
      <alignment horizontal="center" vertical="center" wrapText="1"/>
    </xf>
    <xf numFmtId="0" fontId="20" fillId="0" borderId="31" xfId="55" applyNumberFormat="1" applyFont="1" applyFill="1" applyBorder="1" applyAlignment="1">
      <alignment horizontal="center" vertical="center" wrapText="1"/>
    </xf>
    <xf numFmtId="0" fontId="34" fillId="36" borderId="30" xfId="38" applyFont="1" applyFill="1" applyBorder="1" applyAlignment="1">
      <alignment horizontal="center" vertical="center" wrapText="1"/>
    </xf>
    <xf numFmtId="0" fontId="20" fillId="0" borderId="0" xfId="55" applyNumberFormat="1" applyFont="1" applyFill="1" applyBorder="1" applyAlignment="1">
      <alignment horizontal="center" vertical="center" wrapText="1"/>
    </xf>
    <xf numFmtId="43" fontId="35" fillId="0" borderId="0" xfId="57" applyFont="1" applyFill="1" applyBorder="1" applyAlignment="1">
      <alignment horizontal="center" vertical="center"/>
    </xf>
    <xf numFmtId="43" fontId="36" fillId="0" borderId="0" xfId="57" applyFont="1" applyFill="1" applyBorder="1" applyAlignment="1">
      <alignment horizontal="center" vertical="center"/>
    </xf>
    <xf numFmtId="43" fontId="2" fillId="0" borderId="0" xfId="38" applyNumberFormat="1" applyBorder="1"/>
    <xf numFmtId="43" fontId="37" fillId="0" borderId="0" xfId="38" applyNumberFormat="1" applyFont="1" applyBorder="1"/>
    <xf numFmtId="0" fontId="34" fillId="2" borderId="26" xfId="55" applyFont="1" applyFill="1" applyBorder="1" applyAlignment="1">
      <alignment horizontal="center" vertical="center" textRotation="90" wrapText="1"/>
    </xf>
    <xf numFmtId="0" fontId="34" fillId="35" borderId="30" xfId="55" applyFont="1" applyFill="1" applyBorder="1" applyAlignment="1">
      <alignment horizontal="center" vertical="center" textRotation="90" wrapText="1"/>
    </xf>
  </cellXfs>
  <cellStyles count="58">
    <cellStyle name="20% - 1. jelölőszín" xfId="1"/>
    <cellStyle name="20% - 2. jelölőszín" xfId="2"/>
    <cellStyle name="20% - 3. jelölőszín" xfId="3"/>
    <cellStyle name="20% - 4. jelölőszín" xfId="4"/>
    <cellStyle name="20% - 5. jelölőszín" xfId="5"/>
    <cellStyle name="20% - 6. jelölőszín" xfId="6"/>
    <cellStyle name="40% - 1. jelölőszín" xfId="7"/>
    <cellStyle name="40% - 2. jelölőszín" xfId="8"/>
    <cellStyle name="40% - 3. jelölőszín" xfId="9"/>
    <cellStyle name="40% - 4. jelölőszín" xfId="10"/>
    <cellStyle name="40% - 5. jelölőszín" xfId="11"/>
    <cellStyle name="40% - 6. jelölőszín" xfId="12"/>
    <cellStyle name="60% - 1. jelölőszín" xfId="13"/>
    <cellStyle name="60% - 2. jelölőszín" xfId="14"/>
    <cellStyle name="60% - 3. jelölőszín" xfId="15"/>
    <cellStyle name="60% - 4. jelölőszín" xfId="16"/>
    <cellStyle name="60% - 5. jelölőszín" xfId="17"/>
    <cellStyle name="60% - 6. jelölőszín" xfId="18"/>
    <cellStyle name="Bevitel" xfId="19"/>
    <cellStyle name="Cím" xfId="20"/>
    <cellStyle name="Címsor 1" xfId="21"/>
    <cellStyle name="Címsor 2" xfId="22"/>
    <cellStyle name="Címsor 3" xfId="23"/>
    <cellStyle name="Címsor 4" xfId="24"/>
    <cellStyle name="Comma 2" xfId="57"/>
    <cellStyle name="Ellenőrzőcella" xfId="25"/>
    <cellStyle name="Figyelmeztetés" xfId="26"/>
    <cellStyle name="Hivatkozott cella" xfId="27"/>
    <cellStyle name="Jegyzet" xfId="28"/>
    <cellStyle name="Jelölőszín (1)" xfId="29"/>
    <cellStyle name="Jelölőszín (2)" xfId="30"/>
    <cellStyle name="Jelölőszín (3)" xfId="31"/>
    <cellStyle name="Jelölőszín (4)" xfId="32"/>
    <cellStyle name="Jelölőszín (5)" xfId="33"/>
    <cellStyle name="Jelölőszín (6)" xfId="34"/>
    <cellStyle name="Jó" xfId="35"/>
    <cellStyle name="Kimenet" xfId="36"/>
    <cellStyle name="Magyarázó szöveg" xfId="37"/>
    <cellStyle name="Normal" xfId="0" builtinId="0"/>
    <cellStyle name="Normal 2" xfId="38"/>
    <cellStyle name="Normal 3" xfId="39"/>
    <cellStyle name="Normal 3 2" xfId="40"/>
    <cellStyle name="Normal 3 3" xfId="41"/>
    <cellStyle name="Normal 3 3 2" xfId="42"/>
    <cellStyle name="Normal 3 4" xfId="43"/>
    <cellStyle name="Normal 4" xfId="44"/>
    <cellStyle name="Normal 4 2" xfId="45"/>
    <cellStyle name="Normal 5" xfId="46"/>
    <cellStyle name="Normal 5 2" xfId="47"/>
    <cellStyle name="Normal 6" xfId="48"/>
    <cellStyle name="Normal 7" xfId="49"/>
    <cellStyle name="Normal 8" xfId="50"/>
    <cellStyle name="Normal 9" xfId="56"/>
    <cellStyle name="Normal_Sheet1" xfId="55"/>
    <cellStyle name="Összesen" xfId="51"/>
    <cellStyle name="Rossz" xfId="52"/>
    <cellStyle name="Semleges" xfId="53"/>
    <cellStyle name="Számítás" xfId="5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tabSelected="1" workbookViewId="0">
      <pane ySplit="5" topLeftCell="A6" activePane="bottomLeft" state="frozen"/>
      <selection pane="bottomLeft" activeCell="E14" sqref="E14"/>
    </sheetView>
  </sheetViews>
  <sheetFormatPr defaultRowHeight="12.75" x14ac:dyDescent="0.2"/>
  <cols>
    <col min="1" max="120" width="20.7109375" customWidth="1"/>
  </cols>
  <sheetData>
    <row r="1" spans="1:4" x14ac:dyDescent="0.2">
      <c r="A1" s="25" t="s">
        <v>0</v>
      </c>
      <c r="B1" s="25"/>
      <c r="C1" s="25"/>
      <c r="D1" s="25"/>
    </row>
    <row r="2" spans="1:4" ht="13.5" thickBot="1" x14ac:dyDescent="0.25">
      <c r="A2" s="26">
        <v>31</v>
      </c>
      <c r="B2" s="26"/>
      <c r="C2" s="26"/>
      <c r="D2" s="26"/>
    </row>
    <row r="3" spans="1:4" ht="35.1" customHeight="1" thickBot="1" x14ac:dyDescent="0.25">
      <c r="A3" s="27" t="s">
        <v>1</v>
      </c>
      <c r="B3" s="28"/>
      <c r="C3" s="28"/>
      <c r="D3" s="29"/>
    </row>
    <row r="4" spans="1:4" x14ac:dyDescent="0.2">
      <c r="A4" s="30" t="s">
        <v>2</v>
      </c>
      <c r="B4" s="31"/>
      <c r="C4" s="5" t="s">
        <v>3</v>
      </c>
      <c r="D4" s="6" t="s">
        <v>4</v>
      </c>
    </row>
    <row r="5" spans="1:4" ht="13.5" thickBot="1" x14ac:dyDescent="0.25">
      <c r="A5" s="7" t="s">
        <v>5</v>
      </c>
      <c r="B5" s="8" t="s">
        <v>6</v>
      </c>
      <c r="C5" s="9" t="s">
        <v>7</v>
      </c>
      <c r="D5" s="10" t="s">
        <v>8</v>
      </c>
    </row>
    <row r="6" spans="1:4" ht="13.5" thickBot="1" x14ac:dyDescent="0.25">
      <c r="A6" s="14" t="s">
        <v>9</v>
      </c>
      <c r="B6" s="15" t="s">
        <v>10</v>
      </c>
      <c r="C6" s="18" t="s">
        <v>11</v>
      </c>
      <c r="D6" s="19"/>
    </row>
    <row r="7" spans="1:4" x14ac:dyDescent="0.2">
      <c r="A7" s="11" t="s">
        <v>12</v>
      </c>
      <c r="B7" s="12" t="s">
        <v>13</v>
      </c>
      <c r="C7" s="12">
        <v>10</v>
      </c>
      <c r="D7" s="13"/>
    </row>
    <row r="8" spans="1:4" ht="13.5" thickBot="1" x14ac:dyDescent="0.25">
      <c r="A8" s="32" t="s">
        <v>14</v>
      </c>
      <c r="B8" s="33"/>
      <c r="C8" s="16">
        <f>SUM(C7:C7)</f>
        <v>10</v>
      </c>
      <c r="D8" s="17">
        <v>0</v>
      </c>
    </row>
    <row r="9" spans="1:4" ht="13.5" thickBot="1" x14ac:dyDescent="0.25">
      <c r="A9" s="14" t="s">
        <v>9</v>
      </c>
      <c r="B9" s="15" t="s">
        <v>15</v>
      </c>
      <c r="C9" s="18" t="s">
        <v>16</v>
      </c>
      <c r="D9" s="19"/>
    </row>
    <row r="10" spans="1:4" x14ac:dyDescent="0.2">
      <c r="A10" s="11" t="s">
        <v>17</v>
      </c>
      <c r="B10" s="12" t="s">
        <v>18</v>
      </c>
      <c r="C10" s="12">
        <v>10</v>
      </c>
      <c r="D10" s="20"/>
    </row>
    <row r="11" spans="1:4" x14ac:dyDescent="0.2">
      <c r="A11" s="2" t="s">
        <v>19</v>
      </c>
      <c r="B11" s="1" t="s">
        <v>20</v>
      </c>
      <c r="C11" s="1">
        <v>35</v>
      </c>
      <c r="D11" s="21"/>
    </row>
    <row r="12" spans="1:4" x14ac:dyDescent="0.2">
      <c r="A12" s="2" t="s">
        <v>21</v>
      </c>
      <c r="B12" s="1" t="s">
        <v>22</v>
      </c>
      <c r="C12" s="1">
        <v>5</v>
      </c>
      <c r="D12" s="21"/>
    </row>
    <row r="13" spans="1:4" ht="13.5" thickBot="1" x14ac:dyDescent="0.25">
      <c r="A13" s="22" t="s">
        <v>14</v>
      </c>
      <c r="B13" s="23"/>
      <c r="C13" s="3">
        <f>SUM(C10:C12)</f>
        <v>50</v>
      </c>
      <c r="D13" s="4">
        <v>1.5</v>
      </c>
    </row>
    <row r="14" spans="1:4" ht="50.1" customHeight="1" x14ac:dyDescent="0.2">
      <c r="A14" s="24" t="s">
        <v>23</v>
      </c>
      <c r="B14" s="24"/>
      <c r="C14" s="24"/>
      <c r="D14" s="24"/>
    </row>
  </sheetData>
  <mergeCells count="10">
    <mergeCell ref="C9:D9"/>
    <mergeCell ref="D10:D12"/>
    <mergeCell ref="A13:B13"/>
    <mergeCell ref="A14:D14"/>
    <mergeCell ref="A1:D1"/>
    <mergeCell ref="A2:D2"/>
    <mergeCell ref="A3:D3"/>
    <mergeCell ref="A4:B4"/>
    <mergeCell ref="C6:D6"/>
    <mergeCell ref="A8:B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9"/>
  <sheetViews>
    <sheetView workbookViewId="0">
      <selection activeCell="I9" sqref="I9"/>
    </sheetView>
  </sheetViews>
  <sheetFormatPr defaultRowHeight="12.75" x14ac:dyDescent="0.2"/>
  <cols>
    <col min="1" max="1" width="7.140625" style="36" bestFit="1" customWidth="1"/>
    <col min="2" max="2" width="24" style="36" customWidth="1"/>
    <col min="3" max="3" width="23.5703125" style="36" customWidth="1"/>
    <col min="4" max="8" width="15.7109375" style="36" customWidth="1"/>
    <col min="9" max="9" width="11.140625" style="36" customWidth="1"/>
    <col min="10" max="10" width="9.140625" style="36"/>
    <col min="11" max="11" width="11.5703125" style="36" customWidth="1"/>
    <col min="12" max="12" width="9.140625" style="36"/>
    <col min="13" max="13" width="15.85546875" style="36" bestFit="1" customWidth="1"/>
    <col min="14" max="14" width="9.140625" style="36"/>
    <col min="15" max="15" width="11.7109375" style="36" bestFit="1" customWidth="1"/>
    <col min="16" max="16384" width="9.140625" style="36"/>
  </cols>
  <sheetData>
    <row r="1" spans="1:15" ht="27.75" x14ac:dyDescent="0.2">
      <c r="A1" s="34" t="s">
        <v>41</v>
      </c>
      <c r="B1" s="35"/>
      <c r="C1" s="35"/>
      <c r="D1" s="35"/>
      <c r="E1" s="35"/>
      <c r="F1" s="35"/>
      <c r="G1" s="35"/>
      <c r="H1" s="35"/>
    </row>
    <row r="2" spans="1:15" ht="13.5" thickBot="1" x14ac:dyDescent="0.25">
      <c r="A2" s="37"/>
      <c r="B2" s="38"/>
      <c r="C2" s="38"/>
      <c r="D2" s="38"/>
      <c r="E2" s="38"/>
      <c r="F2" s="38"/>
      <c r="G2" s="38"/>
      <c r="H2" s="38"/>
    </row>
    <row r="3" spans="1:15" ht="51.75" thickBot="1" x14ac:dyDescent="0.25">
      <c r="A3" s="39" t="s">
        <v>24</v>
      </c>
      <c r="B3" s="40"/>
      <c r="C3" s="41" t="s">
        <v>25</v>
      </c>
      <c r="D3" s="42" t="s">
        <v>26</v>
      </c>
      <c r="E3" s="43" t="s">
        <v>27</v>
      </c>
      <c r="F3" s="43" t="s">
        <v>28</v>
      </c>
      <c r="G3" s="43" t="s">
        <v>29</v>
      </c>
      <c r="H3" s="44" t="s">
        <v>30</v>
      </c>
      <c r="I3" s="45" t="s">
        <v>31</v>
      </c>
      <c r="J3" s="46" t="s">
        <v>32</v>
      </c>
      <c r="K3" s="47" t="s">
        <v>33</v>
      </c>
      <c r="L3" s="48" t="s">
        <v>34</v>
      </c>
      <c r="M3" s="49" t="s">
        <v>35</v>
      </c>
    </row>
    <row r="4" spans="1:15" ht="56.25" customHeight="1" thickBot="1" x14ac:dyDescent="0.25">
      <c r="A4" s="70" t="s">
        <v>36</v>
      </c>
      <c r="B4" s="50" t="s">
        <v>37</v>
      </c>
      <c r="C4" s="51" t="s">
        <v>38</v>
      </c>
      <c r="D4" s="52">
        <f t="shared" ref="D4" si="0">F4+E4</f>
        <v>130</v>
      </c>
      <c r="E4" s="53">
        <v>100</v>
      </c>
      <c r="F4" s="53">
        <v>30</v>
      </c>
      <c r="G4" s="53">
        <v>0</v>
      </c>
      <c r="H4" s="54">
        <f t="shared" ref="H4:H5" si="1">F4-G4</f>
        <v>30</v>
      </c>
      <c r="I4" s="55">
        <v>10</v>
      </c>
      <c r="J4" s="56">
        <v>10</v>
      </c>
      <c r="K4" s="56">
        <f t="shared" ref="K4:K5" si="2">H4-J4</f>
        <v>20</v>
      </c>
      <c r="L4" s="56">
        <v>0</v>
      </c>
      <c r="M4" s="57">
        <f>H4*24*31*L4</f>
        <v>0</v>
      </c>
      <c r="N4" s="58"/>
      <c r="O4" s="58"/>
    </row>
    <row r="5" spans="1:15" ht="56.25" customHeight="1" thickBot="1" x14ac:dyDescent="0.25">
      <c r="A5" s="71" t="s">
        <v>39</v>
      </c>
      <c r="B5" s="59" t="s">
        <v>40</v>
      </c>
      <c r="C5" s="64" t="s">
        <v>38</v>
      </c>
      <c r="D5" s="60">
        <f t="shared" ref="D5" si="3">E5+F5</f>
        <v>150</v>
      </c>
      <c r="E5" s="61">
        <v>100</v>
      </c>
      <c r="F5" s="61">
        <v>50</v>
      </c>
      <c r="G5" s="61">
        <v>0</v>
      </c>
      <c r="H5" s="62">
        <f t="shared" si="1"/>
        <v>50</v>
      </c>
      <c r="I5" s="63">
        <v>90</v>
      </c>
      <c r="J5" s="56">
        <v>50</v>
      </c>
      <c r="K5" s="56">
        <f t="shared" si="2"/>
        <v>0</v>
      </c>
      <c r="L5" s="56">
        <v>1.5</v>
      </c>
      <c r="M5" s="57">
        <f>H5*24*31*L5</f>
        <v>55800</v>
      </c>
      <c r="N5" s="58"/>
      <c r="O5" s="58"/>
    </row>
    <row r="6" spans="1:15" ht="14.25" x14ac:dyDescent="0.2">
      <c r="I6" s="65"/>
      <c r="J6" s="65"/>
      <c r="K6" s="65"/>
      <c r="L6" s="65"/>
      <c r="M6" s="66"/>
      <c r="N6" s="58"/>
      <c r="O6" s="58"/>
    </row>
    <row r="7" spans="1:15" ht="15" x14ac:dyDescent="0.2">
      <c r="I7" s="65"/>
      <c r="J7" s="65"/>
      <c r="K7" s="65"/>
      <c r="L7" s="65"/>
      <c r="M7" s="67">
        <f>SUM(M4:M5)</f>
        <v>55800</v>
      </c>
      <c r="N7" s="58"/>
      <c r="O7" s="68"/>
    </row>
    <row r="8" spans="1:15" ht="14.25" x14ac:dyDescent="0.2">
      <c r="I8" s="58"/>
      <c r="J8" s="58"/>
      <c r="K8" s="58"/>
      <c r="L8" s="58"/>
      <c r="M8" s="69"/>
      <c r="N8" s="58"/>
      <c r="O8" s="58"/>
    </row>
    <row r="9" spans="1:15" x14ac:dyDescent="0.2">
      <c r="I9" s="58"/>
      <c r="J9" s="58"/>
      <c r="K9" s="58"/>
      <c r="L9" s="58"/>
      <c r="M9" s="58"/>
      <c r="N9" s="58"/>
      <c r="O9" s="58"/>
    </row>
  </sheetData>
  <mergeCells count="3">
    <mergeCell ref="A1:H1"/>
    <mergeCell ref="A2:H2"/>
    <mergeCell ref="A3:B3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MachetaResults</vt:lpstr>
      <vt:lpstr>Available ATC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Ioana Carmen CORNECIU</dc:creator>
  <cp:lastModifiedBy>Ioana Carmen CORNECIU</cp:lastModifiedBy>
  <dcterms:created xsi:type="dcterms:W3CDTF">2024-12-18T06:13:34Z</dcterms:created>
  <dcterms:modified xsi:type="dcterms:W3CDTF">2024-12-18T06:18:42Z</dcterms:modified>
</cp:coreProperties>
</file>