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990"/>
  </bookViews>
  <sheets>
    <sheet name="Sheet1" sheetId="1" r:id="rId1"/>
  </sheets>
  <definedNames>
    <definedName name="_xlnm._FilterDatabase" localSheetId="0" hidden="1">Sheet1!$A$103:$D$103</definedName>
  </definedNames>
  <calcPr calcId="145621"/>
</workbook>
</file>

<file path=xl/calcChain.xml><?xml version="1.0" encoding="utf-8"?>
<calcChain xmlns="http://schemas.openxmlformats.org/spreadsheetml/2006/main">
  <c r="D126" i="1" l="1"/>
  <c r="B189" i="1" l="1"/>
  <c r="C189" i="1"/>
  <c r="D189" i="1"/>
  <c r="B98" i="1"/>
  <c r="C98" i="1"/>
  <c r="D98" i="1"/>
  <c r="D71" i="1"/>
  <c r="B126" i="1" l="1"/>
  <c r="C126" i="1"/>
  <c r="B33" i="1" l="1"/>
  <c r="D190" i="1" l="1"/>
  <c r="B71" i="1"/>
  <c r="C71" i="1"/>
  <c r="B190" i="1" l="1"/>
  <c r="D91" i="1"/>
  <c r="B91" i="1"/>
  <c r="C91" i="1"/>
  <c r="B81" i="1"/>
  <c r="D73" i="1"/>
  <c r="D81" i="1" s="1"/>
  <c r="D50" i="1"/>
  <c r="D14" i="1"/>
  <c r="D12" i="1"/>
  <c r="C36" i="1"/>
  <c r="C73" i="1"/>
  <c r="C81" i="1" s="1"/>
  <c r="B50" i="1"/>
  <c r="B58" i="1" s="1"/>
  <c r="C40" i="1"/>
  <c r="C14" i="1"/>
  <c r="C12" i="1"/>
  <c r="D33" i="1" l="1"/>
  <c r="C33" i="1"/>
  <c r="C58" i="1"/>
  <c r="C82" i="1"/>
  <c r="C99" i="1"/>
  <c r="D58" i="1"/>
  <c r="D99" i="1"/>
  <c r="B59" i="1"/>
  <c r="D82" i="1"/>
  <c r="B82" i="1"/>
  <c r="B99" i="1"/>
  <c r="C190" i="1"/>
  <c r="C59" i="1" l="1"/>
  <c r="C191" i="1" s="1"/>
  <c r="D59" i="1"/>
  <c r="D191" i="1" s="1"/>
  <c r="B191" i="1"/>
</calcChain>
</file>

<file path=xl/sharedStrings.xml><?xml version="1.0" encoding="utf-8"?>
<sst xmlns="http://schemas.openxmlformats.org/spreadsheetml/2006/main" count="194" uniqueCount="120">
  <si>
    <t>CET BRASOV</t>
  </si>
  <si>
    <t>CET Iasi</t>
  </si>
  <si>
    <t>Petprod</t>
  </si>
  <si>
    <t>Exclusiv Agro Line (Aton Transilvania)</t>
  </si>
  <si>
    <t>Ennet Grup</t>
  </si>
  <si>
    <t>RAAN</t>
  </si>
  <si>
    <t>Electrocentrale Oradea</t>
  </si>
  <si>
    <t>ROMENERGY INDUSTRY</t>
  </si>
  <si>
    <t>CET Govora</t>
  </si>
  <si>
    <t>ELECTRICOM SA</t>
  </si>
  <si>
    <t>VERTA TEL SRL</t>
  </si>
  <si>
    <t>Energy Holding</t>
  </si>
  <si>
    <t>Eolian Project</t>
  </si>
  <si>
    <t>CET Arad SA</t>
  </si>
  <si>
    <t>CE Hunedoara SA</t>
  </si>
  <si>
    <t>INVERSOLAR ENERGY SA</t>
  </si>
  <si>
    <t>Transenergo Com SA</t>
  </si>
  <si>
    <t>Facturi principal</t>
  </si>
  <si>
    <t>ENNET GRUP</t>
  </si>
  <si>
    <t>CET IASI</t>
  </si>
  <si>
    <t>Rudnap</t>
  </si>
  <si>
    <t>CET  BRASOV</t>
  </si>
  <si>
    <t>Total principal</t>
  </si>
  <si>
    <t>CET GOVORA</t>
  </si>
  <si>
    <t>CE Hunedoara</t>
  </si>
  <si>
    <t>Verta Tel</t>
  </si>
  <si>
    <t>Energotrans</t>
  </si>
  <si>
    <t>Total sume de recuperat comercial</t>
  </si>
  <si>
    <t>Nume client</t>
  </si>
  <si>
    <t>Total Cogenerare</t>
  </si>
  <si>
    <t>Creante nascute pana in anul 2013</t>
  </si>
  <si>
    <t>Creante nascute in perioada 2014-2016</t>
  </si>
  <si>
    <t>C-GAZ &amp; ENERGY DISTRIBUTIE SRL</t>
  </si>
  <si>
    <t>Fidelis Energy</t>
  </si>
  <si>
    <t>Menarom-PEC SA</t>
  </si>
  <si>
    <t>Arelco Energy</t>
  </si>
  <si>
    <t>Arelco Power</t>
  </si>
  <si>
    <t>Arcelormittal Galati</t>
  </si>
  <si>
    <t>Elsaco Energy</t>
  </si>
  <si>
    <t>KDF Energy</t>
  </si>
  <si>
    <t>ICPE ELECTROCOND TECHNOLOGIES SA</t>
  </si>
  <si>
    <t>CET GOVORA SA</t>
  </si>
  <si>
    <t>ELECTROCENTRALE BUCURESTI SA</t>
  </si>
  <si>
    <t>SOCERAM SA</t>
  </si>
  <si>
    <t>TERMOFICARE ORADEA SA</t>
  </si>
  <si>
    <t>E-Distributie Banat SA</t>
  </si>
  <si>
    <t>PHOTOVOLTAIC GREEN PROJECT SRL</t>
  </si>
  <si>
    <t>RENOVATIO TRADING SRL</t>
  </si>
  <si>
    <t>RESTART ENERGY ONE SRL</t>
  </si>
  <si>
    <t>Biol Energy SRL</t>
  </si>
  <si>
    <t>EVA ENERGY SA</t>
  </si>
  <si>
    <t>AQUA ENERGIA SA</t>
  </si>
  <si>
    <t>Cotroceni Park SA</t>
  </si>
  <si>
    <t>Crest Energy SRL</t>
  </si>
  <si>
    <t>EcogenEnergy SA</t>
  </si>
  <si>
    <t>Electrocentrale Bucuresti SA</t>
  </si>
  <si>
    <t>OMV PETROM SA</t>
  </si>
  <si>
    <t>PLENERG SRL</t>
  </si>
  <si>
    <t>ADERRO GP ENERGY SRL</t>
  </si>
  <si>
    <t>GRENERG SRL</t>
  </si>
  <si>
    <t>Absolute Energy SRL</t>
  </si>
  <si>
    <t>BIO ELECTRICA TRANSILVANIA SRL</t>
  </si>
  <si>
    <t xml:space="preserve">MIDAS &amp; CO SRL </t>
  </si>
  <si>
    <t>Energotrans SRL</t>
  </si>
  <si>
    <t>VERBUND WIND POWER ROMANIA SRL</t>
  </si>
  <si>
    <t>POWER CLOUDS SRL</t>
  </si>
  <si>
    <t>ENERGIA GAS &amp; POWER SRL</t>
  </si>
  <si>
    <t>VEOLIA ENERGIE ROMANIA SA</t>
  </si>
  <si>
    <t>TRANSENERGO COM SA</t>
  </si>
  <si>
    <t>EOL ENERGY SRL</t>
  </si>
  <si>
    <t>SOCIETATEA COMPLEXUL ENERGETIC OLTENIA SA</t>
  </si>
  <si>
    <t>COMPLEXUL ENERGETIC HUNEDOARA SA</t>
  </si>
  <si>
    <t>PETROTEL - LUKOIL SA</t>
  </si>
  <si>
    <t xml:space="preserve">ELECTRIFICARE CFR SA </t>
  </si>
  <si>
    <t>EVOBITS INFORMATION TECHNOLOGY SRL</t>
  </si>
  <si>
    <t>NOVA POWER &amp; GAS SRL</t>
  </si>
  <si>
    <t>1. Participanți - de recuperat pe cale juridică (faliment)</t>
  </si>
  <si>
    <t>2. a. Participanți - de recuperat pe cale juridică (insolvență)</t>
  </si>
  <si>
    <t>2.b. Participanți - de recuperat pe cale juridică</t>
  </si>
  <si>
    <t>3. Participanți - de recuperat comercial</t>
  </si>
  <si>
    <t>Facturi de penalități</t>
  </si>
  <si>
    <t>Total sume de recuperat pe cale juridică</t>
  </si>
  <si>
    <t>Total penalități</t>
  </si>
  <si>
    <t>Creanțe aferente contractelor de cogenerare de înaltă eficiență</t>
  </si>
  <si>
    <t>LIBERTY GALATI SA</t>
  </si>
  <si>
    <t>Electrica Furnizare SA</t>
  </si>
  <si>
    <t>HS TIMBER PRODUCTIONS SRL</t>
  </si>
  <si>
    <t>Enex SRL</t>
  </si>
  <si>
    <t>ENOL GRUP SA</t>
  </si>
  <si>
    <t>Donau Chem SRL</t>
  </si>
  <si>
    <t>Ewind SRL</t>
  </si>
  <si>
    <t>GETICA 95 COM SRL</t>
  </si>
  <si>
    <t>SUN WAVE ENERGY SRL</t>
  </si>
  <si>
    <t>MVM FUTURE ENERGY TECHNOLOGY SRL</t>
  </si>
  <si>
    <t>RCS&amp;RDS SA</t>
  </si>
  <si>
    <t>MAZARINE ENERGY ROMANIA SRL</t>
  </si>
  <si>
    <t>AIK ENERGY ROMANIA SRL</t>
  </si>
  <si>
    <t>CREST ENERGY SRL</t>
  </si>
  <si>
    <t>HIDROELECTRICA SA</t>
  </si>
  <si>
    <t>TERMO PLOIESTI SRL</t>
  </si>
  <si>
    <t>A6 IMPEX SA</t>
  </si>
  <si>
    <t>MET Romania Energy SA</t>
  </si>
  <si>
    <t>SOLPRIM SRL</t>
  </si>
  <si>
    <t>Termo Ploiesti SRL</t>
  </si>
  <si>
    <t>DIGI ROMANIA SA</t>
  </si>
  <si>
    <t>ELNET ENERGY SRL</t>
  </si>
  <si>
    <t>INTERAGRO SRL</t>
  </si>
  <si>
    <t>AUCHAN RENEWABLE ENERGY SRL</t>
  </si>
  <si>
    <t>DACIA ENERGY SOLUTIONS SRL</t>
  </si>
  <si>
    <t>ELSID SA</t>
  </si>
  <si>
    <t>RESTART ENERGY ONE SA</t>
  </si>
  <si>
    <t>HARGHITA ENERGY BROKER SRL</t>
  </si>
  <si>
    <t>UGM ENERGY TRADING SRL</t>
  </si>
  <si>
    <t>AOT ENERGY SRL</t>
  </si>
  <si>
    <t>NEW ENERGY MANAGEMENT SRL</t>
  </si>
  <si>
    <t>GLYPTODON SRL</t>
  </si>
  <si>
    <t>POWER PEAK TRADING SRL</t>
  </si>
  <si>
    <t>situația existentă la data de 22.12.2025</t>
  </si>
  <si>
    <t>Valoare neîncasată la data de 22 12 2025 (Lei)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</si>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</sst>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3" applyNumberFormat="0" applyAlignment="0" applyProtection="0"/>
    <xf numFmtId="0" fontId="10" fillId="28" borderId="4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3" applyNumberFormat="0" applyAlignment="0" applyProtection="0"/>
    <xf numFmtId="0" fontId="17" fillId="0" borderId="8" applyNumberFormat="0" applyFill="0" applyAlignment="0" applyProtection="0"/>
    <xf numFmtId="0" fontId="18" fillId="31" borderId="0" applyNumberFormat="0" applyBorder="0" applyAlignment="0" applyProtection="0"/>
    <xf numFmtId="0" fontId="6" fillId="0" borderId="0"/>
    <xf numFmtId="0" fontId="6" fillId="32" borderId="9" applyNumberFormat="0" applyFont="0" applyAlignment="0" applyProtection="0"/>
    <xf numFmtId="0" fontId="19" fillId="27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/>
    <xf numFmtId="4" fontId="1" fillId="33" borderId="1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33" borderId="1" xfId="0" applyFont="1" applyFill="1" applyBorder="1"/>
    <xf numFmtId="4" fontId="23" fillId="33" borderId="1" xfId="0" applyNumberFormat="1" applyFont="1" applyFill="1" applyBorder="1" applyAlignment="1">
      <alignment horizontal="right" vertical="top" wrapText="1"/>
    </xf>
    <xf numFmtId="4" fontId="23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0" fontId="4" fillId="34" borderId="1" xfId="0" applyFont="1" applyFill="1" applyBorder="1" applyAlignment="1">
      <alignment horizontal="center" vertical="center" wrapText="1"/>
    </xf>
    <xf numFmtId="4" fontId="4" fillId="34" borderId="1" xfId="0" applyNumberFormat="1" applyFont="1" applyFill="1" applyBorder="1" applyAlignment="1">
      <alignment horizontal="center" vertical="center" wrapText="1"/>
    </xf>
    <xf numFmtId="0" fontId="4" fillId="35" borderId="1" xfId="0" applyFont="1" applyFill="1" applyBorder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/>
    <xf numFmtId="4" fontId="5" fillId="0" borderId="1" xfId="0" applyNumberFormat="1" applyFont="1" applyBorder="1"/>
    <xf numFmtId="0" fontId="2" fillId="34" borderId="1" xfId="0" applyFont="1" applyFill="1" applyBorder="1" applyAlignment="1">
      <alignment horizontal="left"/>
    </xf>
    <xf numFmtId="4" fontId="2" fillId="34" borderId="1" xfId="0" applyNumberFormat="1" applyFont="1" applyFill="1" applyBorder="1" applyAlignment="1">
      <alignment horizontal="right"/>
    </xf>
    <xf numFmtId="0" fontId="2" fillId="34" borderId="2" xfId="0" applyFont="1" applyFill="1" applyBorder="1" applyAlignment="1">
      <alignment horizontal="left"/>
    </xf>
    <xf numFmtId="4" fontId="2" fillId="34" borderId="2" xfId="0" applyNumberFormat="1" applyFont="1" applyFill="1" applyBorder="1" applyAlignment="1">
      <alignment horizontal="right"/>
    </xf>
    <xf numFmtId="4" fontId="1" fillId="35" borderId="1" xfId="0" applyNumberFormat="1" applyFont="1" applyFill="1" applyBorder="1" applyAlignment="1">
      <alignment horizontal="center" vertical="center" wrapText="1"/>
    </xf>
    <xf numFmtId="4" fontId="1" fillId="35" borderId="1" xfId="0" applyNumberFormat="1" applyFont="1" applyFill="1" applyBorder="1"/>
    <xf numFmtId="4" fontId="2" fillId="35" borderId="1" xfId="0" applyNumberFormat="1" applyFont="1" applyFill="1" applyBorder="1"/>
    <xf numFmtId="4" fontId="3" fillId="35" borderId="1" xfId="0" applyNumberFormat="1" applyFont="1" applyFill="1" applyBorder="1"/>
    <xf numFmtId="0" fontId="1" fillId="0" borderId="0" xfId="0" applyFont="1" applyAlignment="1">
      <alignment horizontal="left" wrapText="1"/>
    </xf>
    <xf numFmtId="0" fontId="3" fillId="35" borderId="1" xfId="0" applyFont="1" applyFill="1" applyBorder="1"/>
    <xf numFmtId="0" fontId="1" fillId="33" borderId="1" xfId="0" applyFont="1" applyFill="1" applyBorder="1" applyAlignment="1">
      <alignment vertical="center"/>
    </xf>
    <xf numFmtId="4" fontId="23" fillId="33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4" fontId="1" fillId="33" borderId="1" xfId="0" applyNumberFormat="1" applyFont="1" applyFill="1" applyBorder="1"/>
    <xf numFmtId="0" fontId="1" fillId="35" borderId="1" xfId="0" applyFont="1" applyFill="1" applyBorder="1"/>
    <xf numFmtId="0" fontId="1" fillId="33" borderId="1" xfId="0" applyFont="1" applyFill="1" applyBorder="1" applyAlignment="1">
      <alignment horizontal="left" wrapText="1"/>
    </xf>
    <xf numFmtId="4" fontId="1" fillId="33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33" borderId="2" xfId="0" applyFont="1" applyFill="1" applyBorder="1" applyAlignment="1">
      <alignment horizontal="left" vertical="center" wrapText="1"/>
    </xf>
    <xf numFmtId="4" fontId="3" fillId="33" borderId="1" xfId="0" applyNumberFormat="1" applyFont="1" applyFill="1" applyBorder="1"/>
    <xf numFmtId="0" fontId="1" fillId="33" borderId="1" xfId="0" applyFont="1" applyFill="1" applyBorder="1" applyAlignment="1">
      <alignment horizontal="left" vertical="center" wrapText="1"/>
    </xf>
    <xf numFmtId="0" fontId="3" fillId="33" borderId="1" xfId="0" applyFont="1" applyFill="1" applyBorder="1"/>
    <xf numFmtId="0" fontId="3" fillId="33" borderId="1" xfId="0" applyFont="1" applyFill="1" applyBorder="1" applyAlignment="1">
      <alignment horizontal="left" wrapText="1"/>
    </xf>
    <xf numFmtId="0" fontId="3" fillId="33" borderId="1" xfId="0" applyFont="1" applyFill="1" applyBorder="1" applyAlignment="1">
      <alignment horizontal="left" vertical="center" wrapText="1"/>
    </xf>
    <xf numFmtId="0" fontId="1" fillId="33" borderId="1" xfId="0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4" fillId="35" borderId="12" xfId="0" applyFont="1" applyFill="1" applyBorder="1" applyAlignment="1">
      <alignment vertical="center" wrapText="1"/>
    </xf>
    <xf numFmtId="0" fontId="0" fillId="35" borderId="13" xfId="0" applyFill="1" applyBorder="1" applyAlignment="1">
      <alignment wrapText="1"/>
    </xf>
    <xf numFmtId="0" fontId="0" fillId="35" borderId="14" xfId="0" applyFill="1" applyBorder="1" applyAlignment="1">
      <alignment wrapText="1"/>
    </xf>
    <xf numFmtId="0" fontId="0" fillId="35" borderId="15" xfId="0" applyFill="1" applyBorder="1" applyAlignment="1">
      <alignment wrapText="1"/>
    </xf>
    <xf numFmtId="0" fontId="0" fillId="35" borderId="0" xfId="0" applyFill="1" applyBorder="1" applyAlignment="1">
      <alignment wrapText="1"/>
    </xf>
    <xf numFmtId="0" fontId="0" fillId="35" borderId="16" xfId="0" applyFill="1" applyBorder="1" applyAlignment="1">
      <alignment wrapText="1"/>
    </xf>
    <xf numFmtId="0" fontId="0" fillId="35" borderId="17" xfId="0" applyFill="1" applyBorder="1" applyAlignment="1">
      <alignment wrapText="1"/>
    </xf>
    <xf numFmtId="0" fontId="0" fillId="35" borderId="18" xfId="0" applyFill="1" applyBorder="1" applyAlignment="1">
      <alignment wrapText="1"/>
    </xf>
    <xf numFmtId="0" fontId="0" fillId="35" borderId="19" xfId="0" applyFill="1" applyBorder="1" applyAlignment="1">
      <alignment wrapText="1"/>
    </xf>
  </cellXfs>
  <cellStyles count="43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37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1"/>
  <sheetViews>
    <sheetView tabSelected="1" zoomScaleNormal="100" workbookViewId="0">
      <selection activeCell="A4" sqref="A4:D7"/>
    </sheetView>
  </sheetViews>
  <sheetFormatPr defaultRowHeight="14.25" x14ac:dyDescent="0.2"/>
  <cols>
    <col min="1" max="1" width="84" style="2" customWidth="1"/>
    <col min="2" max="3" width="20.5703125" style="3" hidden="1" customWidth="1"/>
    <col min="4" max="4" width="20.5703125" style="3" customWidth="1"/>
    <col min="5" max="16384" width="9.140625" style="2"/>
  </cols>
  <sheetData>
    <row r="1" spans="1:4" ht="15" x14ac:dyDescent="0.25">
      <c r="A1" s="52" t="s">
        <v>83</v>
      </c>
      <c r="B1" s="30"/>
      <c r="C1" s="30"/>
      <c r="D1" s="30"/>
    </row>
    <row r="2" spans="1:4" ht="15" x14ac:dyDescent="0.25">
      <c r="A2" s="19" t="s">
        <v>117</v>
      </c>
      <c r="B2" s="2"/>
      <c r="C2" s="2"/>
      <c r="D2" s="2"/>
    </row>
    <row r="3" spans="1:4" ht="15.75" thickBot="1" x14ac:dyDescent="0.3">
      <c r="A3" s="19"/>
      <c r="B3" s="2"/>
      <c r="C3" s="2"/>
      <c r="D3" s="2"/>
    </row>
    <row r="4" spans="1:4" x14ac:dyDescent="0.2">
      <c r="A4" s="53" t="s">
        <v>119</v>
      </c>
      <c r="B4" s="54"/>
      <c r="C4" s="54"/>
      <c r="D4" s="55"/>
    </row>
    <row r="5" spans="1:4" x14ac:dyDescent="0.2">
      <c r="A5" s="56"/>
      <c r="B5" s="57"/>
      <c r="C5" s="57"/>
      <c r="D5" s="58"/>
    </row>
    <row r="6" spans="1:4" x14ac:dyDescent="0.2">
      <c r="A6" s="56"/>
      <c r="B6" s="57"/>
      <c r="C6" s="57"/>
      <c r="D6" s="58"/>
    </row>
    <row r="7" spans="1:4" ht="15" thickBot="1" x14ac:dyDescent="0.25">
      <c r="A7" s="59"/>
      <c r="B7" s="60"/>
      <c r="C7" s="60"/>
      <c r="D7" s="61"/>
    </row>
    <row r="8" spans="1:4" ht="11.25" customHeight="1" x14ac:dyDescent="0.2">
      <c r="A8" s="1"/>
      <c r="B8" s="1"/>
      <c r="C8" s="1"/>
      <c r="D8" s="1"/>
    </row>
    <row r="9" spans="1:4" ht="15" x14ac:dyDescent="0.25">
      <c r="A9" s="15" t="s">
        <v>76</v>
      </c>
      <c r="B9" s="1"/>
      <c r="C9" s="1"/>
      <c r="D9" s="1"/>
    </row>
    <row r="10" spans="1:4" ht="81" customHeight="1" x14ac:dyDescent="0.2">
      <c r="A10" s="16" t="s">
        <v>28</v>
      </c>
      <c r="B10" s="17" t="s">
        <v>30</v>
      </c>
      <c r="C10" s="17" t="s">
        <v>31</v>
      </c>
      <c r="D10" s="17" t="s">
        <v>118</v>
      </c>
    </row>
    <row r="11" spans="1:4" ht="15" x14ac:dyDescent="0.2">
      <c r="A11" s="18" t="s">
        <v>17</v>
      </c>
      <c r="B11" s="26"/>
      <c r="C11" s="26"/>
      <c r="D11" s="26"/>
    </row>
    <row r="12" spans="1:4" ht="15" customHeight="1" x14ac:dyDescent="0.2">
      <c r="A12" s="48" t="s">
        <v>5</v>
      </c>
      <c r="B12" s="14">
        <v>0</v>
      </c>
      <c r="C12" s="14">
        <f>67850237.41-16026.89</f>
        <v>67834210.519999996</v>
      </c>
      <c r="D12" s="14">
        <f>67850237.41-16026.89</f>
        <v>67834210.519999996</v>
      </c>
    </row>
    <row r="13" spans="1:4" ht="15" customHeight="1" x14ac:dyDescent="0.2">
      <c r="A13" s="12" t="s">
        <v>2</v>
      </c>
      <c r="B13" s="6">
        <v>4391192.74</v>
      </c>
      <c r="C13" s="3">
        <v>0</v>
      </c>
      <c r="D13" s="6">
        <v>4391192.74</v>
      </c>
    </row>
    <row r="14" spans="1:4" ht="15" customHeight="1" x14ac:dyDescent="0.2">
      <c r="A14" s="49" t="s">
        <v>7</v>
      </c>
      <c r="B14" s="41">
        <v>0</v>
      </c>
      <c r="C14" s="41">
        <f>2565035.32+115584.81</f>
        <v>2680620.13</v>
      </c>
      <c r="D14" s="41">
        <f>2565035.32+115584.81</f>
        <v>2680620.13</v>
      </c>
    </row>
    <row r="15" spans="1:4" ht="15" hidden="1" customHeight="1" x14ac:dyDescent="0.2">
      <c r="A15" s="39" t="s">
        <v>36</v>
      </c>
      <c r="B15" s="14"/>
      <c r="C15" s="14"/>
      <c r="D15" s="14">
        <v>0</v>
      </c>
    </row>
    <row r="16" spans="1:4" ht="15" customHeight="1" x14ac:dyDescent="0.2">
      <c r="A16" s="39" t="s">
        <v>112</v>
      </c>
      <c r="B16" s="14">
        <v>0</v>
      </c>
      <c r="C16" s="14">
        <v>1814174.99</v>
      </c>
      <c r="D16" s="14">
        <v>1504046.12</v>
      </c>
    </row>
    <row r="17" spans="1:4" ht="15" customHeight="1" x14ac:dyDescent="0.2">
      <c r="A17" s="12" t="s">
        <v>50</v>
      </c>
      <c r="B17" s="14"/>
      <c r="C17" s="14"/>
      <c r="D17" s="14">
        <v>531030.65</v>
      </c>
    </row>
    <row r="18" spans="1:4" ht="15" customHeight="1" x14ac:dyDescent="0.2">
      <c r="A18" s="39" t="s">
        <v>89</v>
      </c>
      <c r="B18" s="34"/>
      <c r="C18" s="34"/>
      <c r="D18" s="34">
        <v>522180.81</v>
      </c>
    </row>
    <row r="19" spans="1:4" ht="15" customHeight="1" x14ac:dyDescent="0.2">
      <c r="A19" s="39" t="s">
        <v>33</v>
      </c>
      <c r="B19" s="34"/>
      <c r="C19" s="34"/>
      <c r="D19" s="34">
        <v>407885.09</v>
      </c>
    </row>
    <row r="20" spans="1:4" ht="13.5" customHeight="1" x14ac:dyDescent="0.2">
      <c r="A20" s="50" t="s">
        <v>4</v>
      </c>
      <c r="B20" s="41">
        <v>0</v>
      </c>
      <c r="C20" s="41">
        <v>365256.65</v>
      </c>
      <c r="D20" s="41">
        <v>365256.65</v>
      </c>
    </row>
    <row r="21" spans="1:4" ht="13.5" customHeight="1" x14ac:dyDescent="0.2">
      <c r="A21" s="12" t="s">
        <v>49</v>
      </c>
      <c r="B21" s="14"/>
      <c r="C21" s="14"/>
      <c r="D21" s="14">
        <v>166955.74</v>
      </c>
    </row>
    <row r="22" spans="1:4" ht="13.5" customHeight="1" x14ac:dyDescent="0.2">
      <c r="A22" s="39" t="s">
        <v>35</v>
      </c>
      <c r="B22" s="14"/>
      <c r="C22" s="14"/>
      <c r="D22" s="14">
        <v>154257.60999999999</v>
      </c>
    </row>
    <row r="23" spans="1:4" ht="15" customHeight="1" x14ac:dyDescent="0.2">
      <c r="A23" s="12" t="s">
        <v>1</v>
      </c>
      <c r="B23" s="6">
        <v>152753.93</v>
      </c>
      <c r="C23" s="6">
        <v>0</v>
      </c>
      <c r="D23" s="6">
        <v>152753.93</v>
      </c>
    </row>
    <row r="24" spans="1:4" ht="15" customHeight="1" x14ac:dyDescent="0.2">
      <c r="A24" s="12" t="s">
        <v>63</v>
      </c>
      <c r="B24" s="6"/>
      <c r="C24" s="6"/>
      <c r="D24" s="6">
        <v>112701.59</v>
      </c>
    </row>
    <row r="25" spans="1:4" ht="15" customHeight="1" x14ac:dyDescent="0.2">
      <c r="A25" s="48" t="s">
        <v>3</v>
      </c>
      <c r="B25" s="6">
        <v>111331.32</v>
      </c>
      <c r="C25" s="6">
        <v>0</v>
      </c>
      <c r="D25" s="6">
        <v>111331.32</v>
      </c>
    </row>
    <row r="26" spans="1:4" ht="15" customHeight="1" x14ac:dyDescent="0.2">
      <c r="A26" s="48" t="s">
        <v>38</v>
      </c>
      <c r="B26" s="6"/>
      <c r="C26" s="6"/>
      <c r="D26" s="6">
        <v>78523.95</v>
      </c>
    </row>
    <row r="27" spans="1:4" ht="15" customHeight="1" x14ac:dyDescent="0.2">
      <c r="A27" s="12" t="s">
        <v>0</v>
      </c>
      <c r="B27" s="6">
        <v>60117.7</v>
      </c>
      <c r="C27" s="6">
        <v>0</v>
      </c>
      <c r="D27" s="6">
        <v>60117.7</v>
      </c>
    </row>
    <row r="28" spans="1:4" ht="15" customHeight="1" x14ac:dyDescent="0.2">
      <c r="A28" s="12" t="s">
        <v>106</v>
      </c>
      <c r="B28" s="6">
        <v>0</v>
      </c>
      <c r="C28" s="6">
        <v>29522.76</v>
      </c>
      <c r="D28" s="6">
        <v>29522.76</v>
      </c>
    </row>
    <row r="29" spans="1:4" ht="15" customHeight="1" x14ac:dyDescent="0.2">
      <c r="A29" s="12" t="s">
        <v>15</v>
      </c>
      <c r="B29" s="6"/>
      <c r="C29" s="6"/>
      <c r="D29" s="6">
        <v>27868.2</v>
      </c>
    </row>
    <row r="30" spans="1:4" ht="15" customHeight="1" x14ac:dyDescent="0.2">
      <c r="A30" s="39" t="s">
        <v>10</v>
      </c>
      <c r="B30" s="42">
        <v>0</v>
      </c>
      <c r="C30" s="42">
        <v>25291.45</v>
      </c>
      <c r="D30" s="42">
        <v>25291.45</v>
      </c>
    </row>
    <row r="31" spans="1:4" ht="15" hidden="1" customHeight="1" x14ac:dyDescent="0.2">
      <c r="A31" s="39" t="s">
        <v>13</v>
      </c>
      <c r="B31" s="7"/>
      <c r="C31" s="7"/>
      <c r="D31" s="7">
        <v>0</v>
      </c>
    </row>
    <row r="32" spans="1:4" ht="13.5" customHeight="1" x14ac:dyDescent="0.2">
      <c r="A32" s="39" t="s">
        <v>66</v>
      </c>
      <c r="B32" s="34"/>
      <c r="C32" s="34"/>
      <c r="D32" s="34">
        <v>11435.97</v>
      </c>
    </row>
    <row r="33" spans="1:4" s="8" customFormat="1" x14ac:dyDescent="0.2">
      <c r="A33" s="9" t="s">
        <v>22</v>
      </c>
      <c r="B33" s="29">
        <f t="shared" ref="B33:D33" si="0">SUM(B12:B32)</f>
        <v>4715395.6900000004</v>
      </c>
      <c r="C33" s="29">
        <f t="shared" si="0"/>
        <v>72749076.5</v>
      </c>
      <c r="D33" s="29">
        <f t="shared" si="0"/>
        <v>79167182.930000022</v>
      </c>
    </row>
    <row r="34" spans="1:4" ht="15" x14ac:dyDescent="0.2">
      <c r="A34" s="36" t="s">
        <v>80</v>
      </c>
      <c r="B34" s="26"/>
      <c r="C34" s="26"/>
      <c r="D34" s="26"/>
    </row>
    <row r="35" spans="1:4" ht="15" customHeight="1" x14ac:dyDescent="0.2">
      <c r="A35" s="12" t="s">
        <v>5</v>
      </c>
      <c r="B35" s="6">
        <v>0</v>
      </c>
      <c r="C35" s="6">
        <v>14619951.74</v>
      </c>
      <c r="D35" s="6">
        <v>14619951.74</v>
      </c>
    </row>
    <row r="36" spans="1:4" ht="15" customHeight="1" x14ac:dyDescent="0.2">
      <c r="A36" s="12" t="s">
        <v>2</v>
      </c>
      <c r="B36" s="6">
        <v>628251.49</v>
      </c>
      <c r="C36" s="6" t="e">
        <f>#REF!-B36</f>
        <v>#REF!</v>
      </c>
      <c r="D36" s="6">
        <v>1894232.36</v>
      </c>
    </row>
    <row r="37" spans="1:4" ht="15" customHeight="1" x14ac:dyDescent="0.2">
      <c r="A37" s="12" t="s">
        <v>7</v>
      </c>
      <c r="B37" s="6">
        <v>0</v>
      </c>
      <c r="C37" s="6">
        <v>105696.76</v>
      </c>
      <c r="D37" s="6">
        <v>105696.76</v>
      </c>
    </row>
    <row r="38" spans="1:4" ht="15" customHeight="1" x14ac:dyDescent="0.2">
      <c r="A38" s="51" t="s">
        <v>112</v>
      </c>
      <c r="B38" s="6">
        <v>0</v>
      </c>
      <c r="C38" s="6">
        <v>60584.88</v>
      </c>
      <c r="D38" s="6">
        <v>58878.43</v>
      </c>
    </row>
    <row r="39" spans="1:4" ht="15" customHeight="1" x14ac:dyDescent="0.2">
      <c r="A39" s="12" t="s">
        <v>50</v>
      </c>
      <c r="B39" s="6"/>
      <c r="C39" s="6"/>
      <c r="D39" s="6">
        <v>47969.67</v>
      </c>
    </row>
    <row r="40" spans="1:4" ht="15" customHeight="1" x14ac:dyDescent="0.2">
      <c r="A40" s="12" t="s">
        <v>18</v>
      </c>
      <c r="B40" s="6">
        <v>12288.74</v>
      </c>
      <c r="C40" s="6" t="e">
        <f>#REF!-B40</f>
        <v>#REF!</v>
      </c>
      <c r="D40" s="6">
        <v>31683.05</v>
      </c>
    </row>
    <row r="41" spans="1:4" ht="15" customHeight="1" x14ac:dyDescent="0.2">
      <c r="A41" s="12" t="s">
        <v>63</v>
      </c>
      <c r="B41" s="6">
        <v>0</v>
      </c>
      <c r="C41" s="6"/>
      <c r="D41" s="6">
        <v>27928.639999999999</v>
      </c>
    </row>
    <row r="42" spans="1:4" ht="15" customHeight="1" x14ac:dyDescent="0.2">
      <c r="A42" s="12" t="s">
        <v>19</v>
      </c>
      <c r="B42" s="6">
        <v>14105.09</v>
      </c>
      <c r="C42" s="6">
        <v>0</v>
      </c>
      <c r="D42" s="6">
        <v>14105.09</v>
      </c>
    </row>
    <row r="43" spans="1:4" ht="15" customHeight="1" x14ac:dyDescent="0.2">
      <c r="A43" s="12" t="s">
        <v>20</v>
      </c>
      <c r="B43" s="6">
        <v>0</v>
      </c>
      <c r="C43" s="6">
        <v>9216.7199999999993</v>
      </c>
      <c r="D43" s="6">
        <v>9216.7199999999993</v>
      </c>
    </row>
    <row r="44" spans="1:4" ht="15" customHeight="1" x14ac:dyDescent="0.2">
      <c r="A44" s="51" t="s">
        <v>33</v>
      </c>
      <c r="B44" s="6"/>
      <c r="C44" s="6"/>
      <c r="D44" s="6">
        <v>7905.61</v>
      </c>
    </row>
    <row r="45" spans="1:4" ht="15" customHeight="1" x14ac:dyDescent="0.2">
      <c r="A45" s="39" t="s">
        <v>49</v>
      </c>
      <c r="B45" s="6"/>
      <c r="C45" s="6"/>
      <c r="D45" s="6">
        <v>2989.93</v>
      </c>
    </row>
    <row r="46" spans="1:4" ht="15" customHeight="1" x14ac:dyDescent="0.2">
      <c r="A46" s="12" t="s">
        <v>35</v>
      </c>
      <c r="B46" s="6"/>
      <c r="C46" s="6"/>
      <c r="D46" s="6">
        <v>2360.3200000000002</v>
      </c>
    </row>
    <row r="47" spans="1:4" ht="15" customHeight="1" x14ac:dyDescent="0.2">
      <c r="A47" s="12" t="s">
        <v>15</v>
      </c>
      <c r="B47" s="6">
        <v>1435.26</v>
      </c>
      <c r="C47" s="6">
        <v>1435.26</v>
      </c>
      <c r="D47" s="6">
        <v>2009.34</v>
      </c>
    </row>
    <row r="48" spans="1:4" ht="15" customHeight="1" x14ac:dyDescent="0.2">
      <c r="A48" s="39" t="s">
        <v>11</v>
      </c>
      <c r="B48" s="6">
        <v>1955.2</v>
      </c>
      <c r="C48" s="6">
        <v>1955.2</v>
      </c>
      <c r="D48" s="6">
        <v>1955.2</v>
      </c>
    </row>
    <row r="49" spans="1:4" ht="14.25" customHeight="1" x14ac:dyDescent="0.2">
      <c r="A49" s="51" t="s">
        <v>66</v>
      </c>
      <c r="B49" s="6"/>
      <c r="C49" s="6"/>
      <c r="D49" s="6">
        <v>1082.05</v>
      </c>
    </row>
    <row r="50" spans="1:4" ht="15" customHeight="1" x14ac:dyDescent="0.2">
      <c r="A50" s="12" t="s">
        <v>3</v>
      </c>
      <c r="B50" s="6">
        <f>263.54+543.98</f>
        <v>807.52</v>
      </c>
      <c r="C50" s="6">
        <v>0</v>
      </c>
      <c r="D50" s="6">
        <f>263.54+543.98</f>
        <v>807.52</v>
      </c>
    </row>
    <row r="51" spans="1:4" ht="15" customHeight="1" x14ac:dyDescent="0.2">
      <c r="A51" s="12" t="s">
        <v>25</v>
      </c>
      <c r="B51" s="6">
        <v>0</v>
      </c>
      <c r="C51" s="6">
        <v>308.16000000000003</v>
      </c>
      <c r="D51" s="6">
        <v>308.16000000000003</v>
      </c>
    </row>
    <row r="52" spans="1:4" ht="15" customHeight="1" x14ac:dyDescent="0.2">
      <c r="A52" s="12" t="s">
        <v>21</v>
      </c>
      <c r="B52" s="6">
        <v>221.63</v>
      </c>
      <c r="C52" s="6">
        <v>0</v>
      </c>
      <c r="D52" s="6">
        <v>221.63</v>
      </c>
    </row>
    <row r="53" spans="1:4" ht="15" customHeight="1" x14ac:dyDescent="0.2">
      <c r="A53" s="12" t="s">
        <v>106</v>
      </c>
      <c r="B53" s="6">
        <v>0</v>
      </c>
      <c r="C53" s="6">
        <v>200.29</v>
      </c>
      <c r="D53" s="6">
        <v>200.29</v>
      </c>
    </row>
    <row r="54" spans="1:4" ht="15" customHeight="1" x14ac:dyDescent="0.2">
      <c r="A54" s="12" t="s">
        <v>38</v>
      </c>
      <c r="B54" s="6"/>
      <c r="C54" s="6"/>
      <c r="D54" s="6">
        <v>133.94</v>
      </c>
    </row>
    <row r="55" spans="1:4" ht="15" customHeight="1" x14ac:dyDescent="0.2">
      <c r="A55" s="51" t="s">
        <v>96</v>
      </c>
      <c r="B55" s="6"/>
      <c r="C55" s="6"/>
      <c r="D55" s="6">
        <v>35.74</v>
      </c>
    </row>
    <row r="56" spans="1:4" ht="15" customHeight="1" x14ac:dyDescent="0.2">
      <c r="A56" s="51" t="s">
        <v>14</v>
      </c>
      <c r="B56" s="6"/>
      <c r="C56" s="6"/>
      <c r="D56" s="6">
        <v>21.98</v>
      </c>
    </row>
    <row r="57" spans="1:4" ht="15" customHeight="1" x14ac:dyDescent="0.2">
      <c r="A57" s="51" t="s">
        <v>13</v>
      </c>
      <c r="B57" s="6"/>
      <c r="C57" s="6"/>
      <c r="D57" s="6">
        <v>8.0399999999999991</v>
      </c>
    </row>
    <row r="58" spans="1:4" s="8" customFormat="1" x14ac:dyDescent="0.2">
      <c r="A58" s="38" t="s">
        <v>82</v>
      </c>
      <c r="B58" s="27">
        <f>SUM(B35:B57)</f>
        <v>659064.92999999993</v>
      </c>
      <c r="C58" s="27" t="e">
        <f>SUM(C35:C57)</f>
        <v>#REF!</v>
      </c>
      <c r="D58" s="27">
        <f>SUM(D35:D57)</f>
        <v>16829702.209999993</v>
      </c>
    </row>
    <row r="59" spans="1:4" ht="15" x14ac:dyDescent="0.25">
      <c r="A59" s="22" t="s">
        <v>81</v>
      </c>
      <c r="B59" s="23">
        <f>B33+B58</f>
        <v>5374460.6200000001</v>
      </c>
      <c r="C59" s="23" t="e">
        <f>C33+C58</f>
        <v>#REF!</v>
      </c>
      <c r="D59" s="23">
        <f>D33+D58</f>
        <v>95996885.140000015</v>
      </c>
    </row>
    <row r="60" spans="1:4" ht="15" x14ac:dyDescent="0.25">
      <c r="A60" s="19"/>
      <c r="B60" s="20"/>
      <c r="C60" s="20"/>
      <c r="D60" s="20"/>
    </row>
    <row r="61" spans="1:4" ht="15" x14ac:dyDescent="0.25">
      <c r="A61" s="15" t="s">
        <v>77</v>
      </c>
    </row>
    <row r="62" spans="1:4" s="4" customFormat="1" ht="45" x14ac:dyDescent="0.25">
      <c r="A62" s="16" t="s">
        <v>28</v>
      </c>
      <c r="B62" s="17" t="s">
        <v>30</v>
      </c>
      <c r="C62" s="17" t="s">
        <v>31</v>
      </c>
      <c r="D62" s="17" t="s">
        <v>118</v>
      </c>
    </row>
    <row r="63" spans="1:4" s="4" customFormat="1" ht="15" x14ac:dyDescent="0.25">
      <c r="A63" s="18" t="s">
        <v>17</v>
      </c>
      <c r="B63" s="26"/>
      <c r="C63" s="26"/>
      <c r="D63" s="26"/>
    </row>
    <row r="64" spans="1:4" s="4" customFormat="1" ht="14.25" customHeight="1" x14ac:dyDescent="0.25">
      <c r="A64" s="32" t="s">
        <v>8</v>
      </c>
      <c r="B64" s="43">
        <v>0</v>
      </c>
      <c r="C64" s="43">
        <v>16604052.15</v>
      </c>
      <c r="D64" s="43">
        <v>16604052.15</v>
      </c>
    </row>
    <row r="65" spans="1:4" s="4" customFormat="1" ht="15" customHeight="1" x14ac:dyDescent="0.2">
      <c r="A65" s="39" t="s">
        <v>16</v>
      </c>
      <c r="B65" s="14"/>
      <c r="C65" s="14"/>
      <c r="D65" s="14">
        <v>5882072.9199999999</v>
      </c>
    </row>
    <row r="66" spans="1:4" ht="15" customHeight="1" x14ac:dyDescent="0.2">
      <c r="A66" s="39" t="s">
        <v>39</v>
      </c>
      <c r="B66" s="14"/>
      <c r="C66" s="14"/>
      <c r="D66" s="14">
        <v>887526.83</v>
      </c>
    </row>
    <row r="67" spans="1:4" ht="15" customHeight="1" x14ac:dyDescent="0.2">
      <c r="A67" s="12" t="s">
        <v>46</v>
      </c>
      <c r="B67" s="14"/>
      <c r="C67" s="14"/>
      <c r="D67" s="14">
        <v>67533.899999999994</v>
      </c>
    </row>
    <row r="68" spans="1:4" ht="13.5" hidden="1" customHeight="1" x14ac:dyDescent="0.2">
      <c r="A68" s="39"/>
      <c r="B68" s="42"/>
      <c r="C68" s="42"/>
      <c r="D68" s="42"/>
    </row>
    <row r="69" spans="1:4" ht="13.5" hidden="1" customHeight="1" x14ac:dyDescent="0.2">
      <c r="A69" s="39" t="s">
        <v>13</v>
      </c>
      <c r="B69" s="42"/>
      <c r="C69" s="42"/>
      <c r="D69" s="42">
        <v>0</v>
      </c>
    </row>
    <row r="70" spans="1:4" ht="13.5" customHeight="1" x14ac:dyDescent="0.2">
      <c r="A70" s="39" t="s">
        <v>110</v>
      </c>
      <c r="B70" s="42"/>
      <c r="C70" s="42"/>
      <c r="D70" s="42">
        <v>4088.09</v>
      </c>
    </row>
    <row r="71" spans="1:4" ht="13.5" customHeight="1" x14ac:dyDescent="0.2">
      <c r="A71" s="9" t="s">
        <v>22</v>
      </c>
      <c r="B71" s="29">
        <f>SUM(B64:B69)</f>
        <v>0</v>
      </c>
      <c r="C71" s="29">
        <f>SUM(C64:C69)</f>
        <v>16604052.15</v>
      </c>
      <c r="D71" s="29">
        <f>SUM(D64:D70)</f>
        <v>23445273.889999997</v>
      </c>
    </row>
    <row r="72" spans="1:4" ht="15" x14ac:dyDescent="0.25">
      <c r="A72" s="36" t="s">
        <v>80</v>
      </c>
      <c r="B72" s="28"/>
      <c r="C72" s="28"/>
      <c r="D72" s="28"/>
    </row>
    <row r="73" spans="1:4" ht="15" customHeight="1" x14ac:dyDescent="0.2">
      <c r="A73" s="51" t="s">
        <v>23</v>
      </c>
      <c r="B73" s="6">
        <v>0</v>
      </c>
      <c r="C73" s="6">
        <f>8551933.56+401204.27</f>
        <v>8953137.8300000001</v>
      </c>
      <c r="D73" s="6">
        <f>8551933.56+401204.27</f>
        <v>8953137.8300000001</v>
      </c>
    </row>
    <row r="74" spans="1:4" ht="15" customHeight="1" x14ac:dyDescent="0.2">
      <c r="A74" s="12" t="s">
        <v>16</v>
      </c>
      <c r="B74" s="6"/>
      <c r="C74" s="6"/>
      <c r="D74" s="6">
        <v>66367.13</v>
      </c>
    </row>
    <row r="75" spans="1:4" ht="14.25" hidden="1" customHeight="1" x14ac:dyDescent="0.2">
      <c r="A75" s="12" t="s">
        <v>24</v>
      </c>
      <c r="B75" s="37">
        <v>0</v>
      </c>
      <c r="C75" s="6">
        <v>3310.41</v>
      </c>
      <c r="D75" s="6">
        <v>0</v>
      </c>
    </row>
    <row r="76" spans="1:4" ht="14.25" hidden="1" customHeight="1" x14ac:dyDescent="0.2">
      <c r="A76" s="51" t="s">
        <v>91</v>
      </c>
      <c r="B76" s="6"/>
      <c r="C76" s="6"/>
      <c r="D76" s="6">
        <v>0</v>
      </c>
    </row>
    <row r="77" spans="1:4" ht="14.25" customHeight="1" x14ac:dyDescent="0.2">
      <c r="A77" s="39" t="s">
        <v>39</v>
      </c>
      <c r="B77" s="6"/>
      <c r="C77" s="6"/>
      <c r="D77" s="6">
        <v>2873.28</v>
      </c>
    </row>
    <row r="78" spans="1:4" ht="14.25" customHeight="1" x14ac:dyDescent="0.2">
      <c r="A78" s="12" t="s">
        <v>84</v>
      </c>
      <c r="B78" s="6"/>
      <c r="C78" s="6"/>
      <c r="D78" s="6">
        <v>1235.48</v>
      </c>
    </row>
    <row r="79" spans="1:4" ht="15" customHeight="1" x14ac:dyDescent="0.2">
      <c r="A79" s="51" t="s">
        <v>46</v>
      </c>
      <c r="B79" s="6"/>
      <c r="C79" s="6"/>
      <c r="D79" s="6">
        <v>448.14</v>
      </c>
    </row>
    <row r="80" spans="1:4" ht="15" customHeight="1" x14ac:dyDescent="0.2">
      <c r="A80" s="12" t="s">
        <v>34</v>
      </c>
      <c r="B80" s="6">
        <v>0</v>
      </c>
      <c r="C80" s="6">
        <v>29908.52</v>
      </c>
      <c r="D80" s="6">
        <v>6.18</v>
      </c>
    </row>
    <row r="81" spans="1:4" x14ac:dyDescent="0.2">
      <c r="A81" s="31" t="s">
        <v>82</v>
      </c>
      <c r="B81" s="29">
        <f>SUM(B73:B79)</f>
        <v>0</v>
      </c>
      <c r="C81" s="29">
        <f>SUM(C73:C79)</f>
        <v>8956448.2400000002</v>
      </c>
      <c r="D81" s="29">
        <f>SUM(D73:D80)</f>
        <v>9024068.040000001</v>
      </c>
    </row>
    <row r="82" spans="1:4" ht="15" x14ac:dyDescent="0.25">
      <c r="A82" s="22" t="s">
        <v>81</v>
      </c>
      <c r="B82" s="23">
        <f>B71+B81</f>
        <v>0</v>
      </c>
      <c r="C82" s="23">
        <f>C71+C81</f>
        <v>25560500.390000001</v>
      </c>
      <c r="D82" s="23">
        <f>D71+D81</f>
        <v>32469341.93</v>
      </c>
    </row>
    <row r="83" spans="1:4" x14ac:dyDescent="0.2">
      <c r="A83" s="1"/>
      <c r="B83" s="1"/>
      <c r="C83" s="1"/>
      <c r="D83" s="1"/>
    </row>
    <row r="84" spans="1:4" ht="15" x14ac:dyDescent="0.25">
      <c r="A84" s="15" t="s">
        <v>78</v>
      </c>
    </row>
    <row r="85" spans="1:4" s="4" customFormat="1" ht="45" x14ac:dyDescent="0.25">
      <c r="A85" s="16" t="s">
        <v>28</v>
      </c>
      <c r="B85" s="17" t="s">
        <v>30</v>
      </c>
      <c r="C85" s="17" t="s">
        <v>31</v>
      </c>
      <c r="D85" s="17" t="s">
        <v>118</v>
      </c>
    </row>
    <row r="86" spans="1:4" s="4" customFormat="1" ht="15" x14ac:dyDescent="0.25">
      <c r="A86" s="18" t="s">
        <v>17</v>
      </c>
      <c r="B86" s="26"/>
      <c r="C86" s="26"/>
      <c r="D86" s="26"/>
    </row>
    <row r="87" spans="1:4" s="10" customFormat="1" ht="115.5" hidden="1" customHeight="1" x14ac:dyDescent="0.25">
      <c r="A87" s="32" t="s">
        <v>42</v>
      </c>
      <c r="B87" s="33"/>
      <c r="C87" s="33"/>
      <c r="D87" s="33">
        <v>0</v>
      </c>
    </row>
    <row r="88" spans="1:4" s="10" customFormat="1" ht="15" hidden="1" customHeight="1" x14ac:dyDescent="0.2">
      <c r="A88" s="12" t="s">
        <v>6</v>
      </c>
      <c r="B88" s="13">
        <v>0</v>
      </c>
      <c r="C88" s="13">
        <v>29259377.010000002</v>
      </c>
      <c r="D88" s="13">
        <v>0</v>
      </c>
    </row>
    <row r="89" spans="1:4" s="10" customFormat="1" ht="15" hidden="1" customHeight="1" x14ac:dyDescent="0.2">
      <c r="A89" s="11" t="s">
        <v>41</v>
      </c>
      <c r="B89" s="14"/>
      <c r="C89" s="14"/>
      <c r="D89" s="14">
        <v>0</v>
      </c>
    </row>
    <row r="90" spans="1:4" s="10" customFormat="1" ht="15" hidden="1" customHeight="1" x14ac:dyDescent="0.2">
      <c r="A90" s="11" t="s">
        <v>58</v>
      </c>
      <c r="B90" s="34"/>
      <c r="C90" s="34"/>
      <c r="D90" s="34">
        <v>0</v>
      </c>
    </row>
    <row r="91" spans="1:4" x14ac:dyDescent="0.2">
      <c r="A91" s="31" t="s">
        <v>22</v>
      </c>
      <c r="B91" s="29">
        <f>SUM(B89:B89)</f>
        <v>0</v>
      </c>
      <c r="C91" s="29">
        <f>SUM(C89:C89)</f>
        <v>0</v>
      </c>
      <c r="D91" s="29">
        <f>SUM(D89:D90)</f>
        <v>0</v>
      </c>
    </row>
    <row r="92" spans="1:4" ht="15" x14ac:dyDescent="0.2">
      <c r="A92" s="18" t="s">
        <v>80</v>
      </c>
      <c r="B92" s="29"/>
      <c r="C92" s="29"/>
      <c r="D92" s="29"/>
    </row>
    <row r="93" spans="1:4" ht="15" hidden="1" customHeight="1" x14ac:dyDescent="0.2">
      <c r="A93" s="5" t="s">
        <v>26</v>
      </c>
      <c r="B93" s="21"/>
      <c r="C93" s="21"/>
      <c r="D93" s="21"/>
    </row>
    <row r="94" spans="1:4" ht="15" hidden="1" customHeight="1" x14ac:dyDescent="0.2">
      <c r="A94" s="5" t="s">
        <v>55</v>
      </c>
      <c r="B94" s="35"/>
      <c r="C94" s="35"/>
      <c r="D94" s="35">
        <v>0</v>
      </c>
    </row>
    <row r="95" spans="1:4" ht="15" hidden="1" customHeight="1" x14ac:dyDescent="0.2">
      <c r="A95" s="5" t="s">
        <v>58</v>
      </c>
      <c r="B95" s="29"/>
      <c r="C95" s="29"/>
      <c r="D95" s="29">
        <v>0</v>
      </c>
    </row>
    <row r="96" spans="1:4" ht="15" hidden="1" customHeight="1" x14ac:dyDescent="0.2">
      <c r="A96" s="5" t="s">
        <v>58</v>
      </c>
      <c r="B96" s="29"/>
      <c r="C96" s="29"/>
      <c r="D96" s="29">
        <v>0</v>
      </c>
    </row>
    <row r="97" spans="1:4" ht="15" customHeight="1" x14ac:dyDescent="0.2">
      <c r="A97" s="5" t="s">
        <v>84</v>
      </c>
      <c r="B97" s="29"/>
      <c r="C97" s="29"/>
      <c r="D97" s="29">
        <v>51.07</v>
      </c>
    </row>
    <row r="98" spans="1:4" x14ac:dyDescent="0.2">
      <c r="A98" s="31" t="s">
        <v>82</v>
      </c>
      <c r="B98" s="29">
        <f t="shared" ref="B98:D98" si="1">SUM(B96:B97)</f>
        <v>0</v>
      </c>
      <c r="C98" s="29">
        <f t="shared" si="1"/>
        <v>0</v>
      </c>
      <c r="D98" s="29">
        <f t="shared" si="1"/>
        <v>51.07</v>
      </c>
    </row>
    <row r="99" spans="1:4" ht="15" x14ac:dyDescent="0.25">
      <c r="A99" s="24" t="s">
        <v>81</v>
      </c>
      <c r="B99" s="25">
        <f>B91+B98</f>
        <v>0</v>
      </c>
      <c r="C99" s="25">
        <f>C91+C98</f>
        <v>0</v>
      </c>
      <c r="D99" s="25">
        <f>D91+D98</f>
        <v>51.07</v>
      </c>
    </row>
    <row r="101" spans="1:4" ht="15" x14ac:dyDescent="0.25">
      <c r="A101" s="15" t="s">
        <v>79</v>
      </c>
    </row>
    <row r="102" spans="1:4" ht="44.25" customHeight="1" x14ac:dyDescent="0.2">
      <c r="A102" s="16" t="s">
        <v>28</v>
      </c>
      <c r="B102" s="17" t="s">
        <v>30</v>
      </c>
      <c r="C102" s="17" t="s">
        <v>31</v>
      </c>
      <c r="D102" s="17" t="s">
        <v>118</v>
      </c>
    </row>
    <row r="103" spans="1:4" ht="15" x14ac:dyDescent="0.2">
      <c r="A103" s="18" t="s">
        <v>17</v>
      </c>
      <c r="B103" s="26"/>
      <c r="C103" s="26"/>
      <c r="D103" s="26"/>
    </row>
    <row r="104" spans="1:4" hidden="1" x14ac:dyDescent="0.2">
      <c r="A104" s="39" t="s">
        <v>56</v>
      </c>
      <c r="B104" s="40"/>
      <c r="C104" s="40"/>
      <c r="D104" s="40">
        <v>0</v>
      </c>
    </row>
    <row r="105" spans="1:4" hidden="1" x14ac:dyDescent="0.2">
      <c r="A105" s="39" t="s">
        <v>47</v>
      </c>
      <c r="B105" s="37"/>
      <c r="C105" s="37"/>
      <c r="D105" s="37">
        <v>0</v>
      </c>
    </row>
    <row r="106" spans="1:4" hidden="1" x14ac:dyDescent="0.2">
      <c r="A106" s="39" t="s">
        <v>98</v>
      </c>
      <c r="B106" s="37"/>
      <c r="C106" s="37"/>
      <c r="D106" s="37">
        <v>0</v>
      </c>
    </row>
    <row r="107" spans="1:4" hidden="1" x14ac:dyDescent="0.2">
      <c r="A107" s="39" t="s">
        <v>93</v>
      </c>
      <c r="B107" s="13"/>
      <c r="C107" s="13"/>
      <c r="D107" s="13">
        <v>0</v>
      </c>
    </row>
    <row r="108" spans="1:4" hidden="1" x14ac:dyDescent="0.2">
      <c r="A108" s="39" t="s">
        <v>100</v>
      </c>
      <c r="B108" s="13"/>
      <c r="C108" s="13"/>
      <c r="D108" s="13">
        <v>0</v>
      </c>
    </row>
    <row r="109" spans="1:4" hidden="1" x14ac:dyDescent="0.2">
      <c r="A109" s="39" t="s">
        <v>99</v>
      </c>
      <c r="B109" s="13"/>
      <c r="C109" s="13"/>
      <c r="D109" s="13">
        <v>0</v>
      </c>
    </row>
    <row r="110" spans="1:4" hidden="1" x14ac:dyDescent="0.2">
      <c r="A110" s="39" t="s">
        <v>105</v>
      </c>
      <c r="B110" s="13"/>
      <c r="C110" s="13"/>
      <c r="D110" s="13">
        <v>0</v>
      </c>
    </row>
    <row r="111" spans="1:4" hidden="1" x14ac:dyDescent="0.2">
      <c r="A111" s="39" t="s">
        <v>70</v>
      </c>
      <c r="B111" s="13"/>
      <c r="C111" s="13"/>
      <c r="D111" s="13">
        <v>0</v>
      </c>
    </row>
    <row r="112" spans="1:4" hidden="1" x14ac:dyDescent="0.2">
      <c r="A112" s="39" t="s">
        <v>114</v>
      </c>
      <c r="B112" s="13"/>
      <c r="C112" s="13"/>
      <c r="D112" s="13">
        <v>0</v>
      </c>
    </row>
    <row r="113" spans="1:4" hidden="1" x14ac:dyDescent="0.2">
      <c r="A113" s="39" t="s">
        <v>113</v>
      </c>
      <c r="B113" s="13"/>
      <c r="C113" s="13"/>
      <c r="D113" s="13">
        <v>0</v>
      </c>
    </row>
    <row r="114" spans="1:4" x14ac:dyDescent="0.2">
      <c r="A114" s="39" t="s">
        <v>109</v>
      </c>
      <c r="B114" s="13"/>
      <c r="C114" s="13"/>
      <c r="D114" s="13">
        <v>21149</v>
      </c>
    </row>
    <row r="115" spans="1:4" x14ac:dyDescent="0.2">
      <c r="A115" s="39" t="s">
        <v>92</v>
      </c>
      <c r="B115" s="37"/>
      <c r="C115" s="37"/>
      <c r="D115" s="37">
        <v>4.7300000000000004</v>
      </c>
    </row>
    <row r="116" spans="1:4" x14ac:dyDescent="0.2">
      <c r="A116" s="39" t="s">
        <v>116</v>
      </c>
      <c r="B116" s="37"/>
      <c r="C116" s="37"/>
      <c r="D116" s="37">
        <v>2.4700000000000002</v>
      </c>
    </row>
    <row r="117" spans="1:4" hidden="1" x14ac:dyDescent="0.2">
      <c r="A117" s="39" t="s">
        <v>75</v>
      </c>
      <c r="B117" s="13"/>
      <c r="C117" s="13"/>
      <c r="D117" s="13">
        <v>0</v>
      </c>
    </row>
    <row r="118" spans="1:4" x14ac:dyDescent="0.2">
      <c r="A118" s="39" t="s">
        <v>68</v>
      </c>
      <c r="B118" s="13"/>
      <c r="C118" s="13"/>
      <c r="D118" s="13">
        <v>1</v>
      </c>
    </row>
    <row r="119" spans="1:4" hidden="1" x14ac:dyDescent="0.2">
      <c r="A119" s="39" t="s">
        <v>115</v>
      </c>
      <c r="B119" s="13"/>
      <c r="C119" s="13"/>
      <c r="D119" s="13">
        <v>0</v>
      </c>
    </row>
    <row r="120" spans="1:4" hidden="1" x14ac:dyDescent="0.2">
      <c r="A120" s="39" t="s">
        <v>110</v>
      </c>
      <c r="B120" s="13"/>
      <c r="C120" s="13"/>
      <c r="D120" s="13">
        <v>0</v>
      </c>
    </row>
    <row r="121" spans="1:4" hidden="1" x14ac:dyDescent="0.2">
      <c r="A121" s="39" t="s">
        <v>111</v>
      </c>
      <c r="B121" s="13"/>
      <c r="C121" s="13"/>
      <c r="D121" s="13">
        <v>0</v>
      </c>
    </row>
    <row r="122" spans="1:4" hidden="1" x14ac:dyDescent="0.2">
      <c r="A122" s="39" t="s">
        <v>75</v>
      </c>
      <c r="B122" s="13"/>
      <c r="C122" s="13"/>
      <c r="D122" s="13">
        <v>0</v>
      </c>
    </row>
    <row r="123" spans="1:4" hidden="1" x14ac:dyDescent="0.2">
      <c r="A123" s="39" t="s">
        <v>107</v>
      </c>
      <c r="B123" s="13"/>
      <c r="C123" s="13"/>
      <c r="D123" s="13">
        <v>0</v>
      </c>
    </row>
    <row r="124" spans="1:4" hidden="1" x14ac:dyDescent="0.2">
      <c r="A124" s="39" t="s">
        <v>108</v>
      </c>
      <c r="B124" s="13"/>
      <c r="C124" s="13"/>
      <c r="D124" s="13">
        <v>0</v>
      </c>
    </row>
    <row r="125" spans="1:4" hidden="1" x14ac:dyDescent="0.2">
      <c r="A125" s="39" t="s">
        <v>104</v>
      </c>
      <c r="B125" s="13"/>
      <c r="C125" s="13"/>
      <c r="D125" s="13">
        <v>0</v>
      </c>
    </row>
    <row r="126" spans="1:4" x14ac:dyDescent="0.2">
      <c r="A126" s="31" t="s">
        <v>22</v>
      </c>
      <c r="B126" s="6">
        <f>SUM(B104:B125)</f>
        <v>0</v>
      </c>
      <c r="C126" s="6">
        <f>SUM(C104:C125)</f>
        <v>0</v>
      </c>
      <c r="D126" s="6">
        <f>SUM(D104:D125)</f>
        <v>21157.200000000001</v>
      </c>
    </row>
    <row r="127" spans="1:4" ht="15" x14ac:dyDescent="0.2">
      <c r="A127" s="36" t="s">
        <v>80</v>
      </c>
      <c r="B127" s="35"/>
      <c r="C127" s="35"/>
      <c r="D127" s="35"/>
    </row>
    <row r="128" spans="1:4" hidden="1" x14ac:dyDescent="0.2">
      <c r="A128" s="45" t="s">
        <v>84</v>
      </c>
      <c r="B128" s="46"/>
      <c r="C128" s="46"/>
      <c r="D128" s="46">
        <v>0</v>
      </c>
    </row>
    <row r="129" spans="1:4" hidden="1" x14ac:dyDescent="0.2">
      <c r="A129" s="47" t="s">
        <v>103</v>
      </c>
      <c r="B129" s="46"/>
      <c r="C129" s="46"/>
      <c r="D129" s="46">
        <v>0</v>
      </c>
    </row>
    <row r="130" spans="1:4" hidden="1" x14ac:dyDescent="0.2">
      <c r="A130" s="47" t="s">
        <v>104</v>
      </c>
      <c r="B130" s="37"/>
      <c r="C130" s="37"/>
      <c r="D130" s="37">
        <v>0</v>
      </c>
    </row>
    <row r="131" spans="1:4" hidden="1" x14ac:dyDescent="0.2">
      <c r="A131" s="47" t="s">
        <v>102</v>
      </c>
      <c r="B131" s="46"/>
      <c r="C131" s="46"/>
      <c r="D131" s="46">
        <v>0</v>
      </c>
    </row>
    <row r="132" spans="1:4" hidden="1" x14ac:dyDescent="0.2">
      <c r="A132" s="47" t="s">
        <v>100</v>
      </c>
      <c r="B132" s="46"/>
      <c r="C132" s="46"/>
      <c r="D132" s="46">
        <v>0</v>
      </c>
    </row>
    <row r="133" spans="1:4" hidden="1" x14ac:dyDescent="0.2">
      <c r="A133" s="5" t="s">
        <v>64</v>
      </c>
      <c r="B133" s="6"/>
      <c r="C133" s="6"/>
      <c r="D133" s="6">
        <v>0</v>
      </c>
    </row>
    <row r="134" spans="1:4" ht="14.25" hidden="1" customHeight="1" x14ac:dyDescent="0.2">
      <c r="A134" s="11" t="s">
        <v>48</v>
      </c>
      <c r="B134" s="6"/>
      <c r="C134" s="6"/>
      <c r="D134" s="6">
        <v>0</v>
      </c>
    </row>
    <row r="135" spans="1:4" hidden="1" x14ac:dyDescent="0.2">
      <c r="A135" s="11" t="s">
        <v>60</v>
      </c>
      <c r="B135" s="6"/>
      <c r="C135" s="6"/>
      <c r="D135" s="6">
        <v>0</v>
      </c>
    </row>
    <row r="136" spans="1:4" hidden="1" x14ac:dyDescent="0.2">
      <c r="A136" s="44" t="s">
        <v>103</v>
      </c>
      <c r="B136" s="6"/>
      <c r="C136" s="6"/>
      <c r="D136" s="6">
        <v>0</v>
      </c>
    </row>
    <row r="137" spans="1:4" hidden="1" x14ac:dyDescent="0.2">
      <c r="A137" s="39" t="s">
        <v>94</v>
      </c>
      <c r="B137" s="37"/>
      <c r="C137" s="37"/>
      <c r="D137" s="37">
        <v>0</v>
      </c>
    </row>
    <row r="138" spans="1:4" hidden="1" x14ac:dyDescent="0.2">
      <c r="A138" s="39" t="s">
        <v>100</v>
      </c>
      <c r="B138" s="37"/>
      <c r="C138" s="37"/>
      <c r="D138" s="37">
        <v>0</v>
      </c>
    </row>
    <row r="139" spans="1:4" hidden="1" x14ac:dyDescent="0.2">
      <c r="A139" s="39" t="s">
        <v>101</v>
      </c>
      <c r="B139" s="37"/>
      <c r="C139" s="37"/>
      <c r="D139" s="37">
        <v>0</v>
      </c>
    </row>
    <row r="140" spans="1:4" hidden="1" x14ac:dyDescent="0.2">
      <c r="A140" s="39" t="s">
        <v>86</v>
      </c>
      <c r="B140" s="37"/>
      <c r="C140" s="37"/>
      <c r="D140" s="37">
        <v>0</v>
      </c>
    </row>
    <row r="141" spans="1:4" hidden="1" x14ac:dyDescent="0.2">
      <c r="A141" s="39" t="s">
        <v>67</v>
      </c>
      <c r="B141" s="37"/>
      <c r="C141" s="37"/>
      <c r="D141" s="37">
        <v>0</v>
      </c>
    </row>
    <row r="142" spans="1:4" hidden="1" x14ac:dyDescent="0.2">
      <c r="A142" s="39" t="s">
        <v>59</v>
      </c>
      <c r="B142" s="37"/>
      <c r="C142" s="37"/>
      <c r="D142" s="37">
        <v>0</v>
      </c>
    </row>
    <row r="143" spans="1:4" hidden="1" x14ac:dyDescent="0.2">
      <c r="A143" s="39" t="s">
        <v>56</v>
      </c>
      <c r="B143" s="37"/>
      <c r="C143" s="37"/>
      <c r="D143" s="37">
        <v>0</v>
      </c>
    </row>
    <row r="144" spans="1:4" hidden="1" x14ac:dyDescent="0.2">
      <c r="A144" s="39" t="s">
        <v>68</v>
      </c>
      <c r="B144" s="37"/>
      <c r="C144" s="37"/>
      <c r="D144" s="37">
        <v>0</v>
      </c>
    </row>
    <row r="145" spans="1:4" hidden="1" x14ac:dyDescent="0.2">
      <c r="A145" s="39" t="s">
        <v>102</v>
      </c>
      <c r="B145" s="37"/>
      <c r="C145" s="37"/>
      <c r="D145" s="37">
        <v>0</v>
      </c>
    </row>
    <row r="146" spans="1:4" hidden="1" x14ac:dyDescent="0.2">
      <c r="A146" s="39" t="s">
        <v>84</v>
      </c>
      <c r="B146" s="13"/>
      <c r="C146" s="13"/>
      <c r="D146" s="13">
        <v>0</v>
      </c>
    </row>
    <row r="147" spans="1:4" hidden="1" x14ac:dyDescent="0.2">
      <c r="A147" s="39" t="s">
        <v>52</v>
      </c>
      <c r="B147" s="13"/>
      <c r="C147" s="13"/>
      <c r="D147" s="13">
        <v>0</v>
      </c>
    </row>
    <row r="148" spans="1:4" hidden="1" x14ac:dyDescent="0.2">
      <c r="A148" s="39" t="s">
        <v>85</v>
      </c>
      <c r="B148" s="37"/>
      <c r="C148" s="37"/>
      <c r="D148" s="37">
        <v>0</v>
      </c>
    </row>
    <row r="149" spans="1:4" hidden="1" x14ac:dyDescent="0.2">
      <c r="A149" s="39" t="s">
        <v>88</v>
      </c>
      <c r="B149" s="37"/>
      <c r="C149" s="37"/>
      <c r="D149" s="37">
        <v>0</v>
      </c>
    </row>
    <row r="150" spans="1:4" hidden="1" x14ac:dyDescent="0.2">
      <c r="A150" s="39" t="s">
        <v>90</v>
      </c>
      <c r="B150" s="37"/>
      <c r="C150" s="37"/>
      <c r="D150" s="37">
        <v>0</v>
      </c>
    </row>
    <row r="151" spans="1:4" hidden="1" x14ac:dyDescent="0.2">
      <c r="A151" s="11" t="s">
        <v>92</v>
      </c>
      <c r="B151" s="6"/>
      <c r="C151" s="6"/>
      <c r="D151" s="6">
        <v>0</v>
      </c>
    </row>
    <row r="152" spans="1:4" hidden="1" x14ac:dyDescent="0.2">
      <c r="A152" s="11" t="s">
        <v>87</v>
      </c>
      <c r="B152" s="6"/>
      <c r="C152" s="6"/>
      <c r="D152" s="6">
        <v>0</v>
      </c>
    </row>
    <row r="153" spans="1:4" hidden="1" x14ac:dyDescent="0.2">
      <c r="A153" s="11" t="s">
        <v>74</v>
      </c>
      <c r="B153" s="6"/>
      <c r="C153" s="6"/>
      <c r="D153" s="6">
        <v>0</v>
      </c>
    </row>
    <row r="154" spans="1:4" hidden="1" x14ac:dyDescent="0.2">
      <c r="A154" s="11" t="s">
        <v>75</v>
      </c>
      <c r="B154" s="6"/>
      <c r="C154" s="6"/>
      <c r="D154" s="6">
        <v>0</v>
      </c>
    </row>
    <row r="155" spans="1:4" hidden="1" x14ac:dyDescent="0.2">
      <c r="A155" s="11" t="s">
        <v>72</v>
      </c>
      <c r="B155" s="6"/>
      <c r="C155" s="6"/>
      <c r="D155" s="6">
        <v>0</v>
      </c>
    </row>
    <row r="156" spans="1:4" hidden="1" x14ac:dyDescent="0.2">
      <c r="A156" s="11" t="s">
        <v>66</v>
      </c>
      <c r="B156" s="6"/>
      <c r="C156" s="6"/>
      <c r="D156" s="6">
        <v>0</v>
      </c>
    </row>
    <row r="157" spans="1:4" hidden="1" x14ac:dyDescent="0.2">
      <c r="A157" s="11" t="s">
        <v>65</v>
      </c>
      <c r="B157" s="6"/>
      <c r="C157" s="6"/>
      <c r="D157" s="6">
        <v>0</v>
      </c>
    </row>
    <row r="158" spans="1:4" hidden="1" x14ac:dyDescent="0.2">
      <c r="A158" s="11" t="s">
        <v>51</v>
      </c>
      <c r="B158" s="6"/>
      <c r="C158" s="6"/>
      <c r="D158" s="6">
        <v>0</v>
      </c>
    </row>
    <row r="159" spans="1:4" hidden="1" x14ac:dyDescent="0.2">
      <c r="A159" s="11" t="s">
        <v>70</v>
      </c>
      <c r="B159" s="6"/>
      <c r="C159" s="6"/>
      <c r="D159" s="6">
        <v>0</v>
      </c>
    </row>
    <row r="160" spans="1:4" hidden="1" x14ac:dyDescent="0.2">
      <c r="A160" s="11" t="s">
        <v>52</v>
      </c>
      <c r="B160" s="6"/>
      <c r="C160" s="6"/>
      <c r="D160" s="6">
        <v>0</v>
      </c>
    </row>
    <row r="161" spans="1:4" hidden="1" x14ac:dyDescent="0.2">
      <c r="A161" s="11" t="s">
        <v>53</v>
      </c>
      <c r="B161" s="6"/>
      <c r="C161" s="6"/>
      <c r="D161" s="6">
        <v>0</v>
      </c>
    </row>
    <row r="162" spans="1:4" hidden="1" x14ac:dyDescent="0.2">
      <c r="A162" s="11" t="s">
        <v>61</v>
      </c>
      <c r="B162" s="6"/>
      <c r="C162" s="6"/>
      <c r="D162" s="6">
        <v>0</v>
      </c>
    </row>
    <row r="163" spans="1:4" hidden="1" x14ac:dyDescent="0.2">
      <c r="A163" s="11" t="s">
        <v>62</v>
      </c>
      <c r="B163" s="6"/>
      <c r="C163" s="6"/>
      <c r="D163" s="6">
        <v>0</v>
      </c>
    </row>
    <row r="164" spans="1:4" hidden="1" x14ac:dyDescent="0.2">
      <c r="A164" s="11" t="s">
        <v>38</v>
      </c>
      <c r="B164" s="6"/>
      <c r="C164" s="6"/>
      <c r="D164" s="6">
        <v>0</v>
      </c>
    </row>
    <row r="165" spans="1:4" hidden="1" x14ac:dyDescent="0.2">
      <c r="A165" s="5" t="s">
        <v>37</v>
      </c>
      <c r="B165" s="6"/>
      <c r="C165" s="6"/>
      <c r="D165" s="6">
        <v>0</v>
      </c>
    </row>
    <row r="166" spans="1:4" hidden="1" x14ac:dyDescent="0.2">
      <c r="A166" s="5" t="s">
        <v>45</v>
      </c>
      <c r="B166" s="6"/>
      <c r="C166" s="6"/>
      <c r="D166" s="6">
        <v>0</v>
      </c>
    </row>
    <row r="167" spans="1:4" hidden="1" x14ac:dyDescent="0.2">
      <c r="A167" s="11" t="s">
        <v>44</v>
      </c>
      <c r="B167" s="6"/>
      <c r="C167" s="6"/>
      <c r="D167" s="6">
        <v>0</v>
      </c>
    </row>
    <row r="168" spans="1:4" hidden="1" x14ac:dyDescent="0.2">
      <c r="A168" s="5" t="s">
        <v>32</v>
      </c>
      <c r="B168" s="6"/>
      <c r="C168" s="6"/>
      <c r="D168" s="6">
        <v>0</v>
      </c>
    </row>
    <row r="169" spans="1:4" hidden="1" x14ac:dyDescent="0.2">
      <c r="A169" s="11" t="s">
        <v>40</v>
      </c>
      <c r="B169" s="6"/>
      <c r="C169" s="6"/>
      <c r="D169" s="6">
        <v>0</v>
      </c>
    </row>
    <row r="170" spans="1:4" hidden="1" x14ac:dyDescent="0.2">
      <c r="A170" s="11" t="s">
        <v>54</v>
      </c>
      <c r="B170" s="6"/>
      <c r="C170" s="6"/>
      <c r="D170" s="6">
        <v>0</v>
      </c>
    </row>
    <row r="171" spans="1:4" hidden="1" x14ac:dyDescent="0.2">
      <c r="A171" s="11" t="s">
        <v>12</v>
      </c>
      <c r="B171" s="6"/>
      <c r="C171" s="6"/>
      <c r="D171" s="6">
        <v>0</v>
      </c>
    </row>
    <row r="172" spans="1:4" hidden="1" x14ac:dyDescent="0.2">
      <c r="A172" s="11" t="s">
        <v>43</v>
      </c>
      <c r="B172" s="6"/>
      <c r="C172" s="6"/>
      <c r="D172" s="6">
        <v>0</v>
      </c>
    </row>
    <row r="173" spans="1:4" hidden="1" x14ac:dyDescent="0.2">
      <c r="A173" s="11" t="s">
        <v>73</v>
      </c>
      <c r="B173" s="6"/>
      <c r="C173" s="6"/>
      <c r="D173" s="6">
        <v>0</v>
      </c>
    </row>
    <row r="174" spans="1:4" hidden="1" x14ac:dyDescent="0.2">
      <c r="A174" s="11" t="s">
        <v>69</v>
      </c>
      <c r="B174" s="6"/>
      <c r="C174" s="6"/>
      <c r="D174" s="6">
        <v>0</v>
      </c>
    </row>
    <row r="175" spans="1:4" ht="14.25" hidden="1" customHeight="1" x14ac:dyDescent="0.2">
      <c r="A175" s="11" t="s">
        <v>65</v>
      </c>
      <c r="B175" s="6"/>
      <c r="C175" s="6"/>
      <c r="D175" s="6">
        <v>0</v>
      </c>
    </row>
    <row r="176" spans="1:4" hidden="1" x14ac:dyDescent="0.2">
      <c r="A176" s="11" t="s">
        <v>58</v>
      </c>
      <c r="B176" s="6"/>
      <c r="C176" s="6"/>
      <c r="D176" s="6">
        <v>0</v>
      </c>
    </row>
    <row r="177" spans="1:4" hidden="1" x14ac:dyDescent="0.2">
      <c r="A177" s="11" t="s">
        <v>9</v>
      </c>
      <c r="B177" s="6"/>
      <c r="C177" s="6"/>
      <c r="D177" s="6">
        <v>0</v>
      </c>
    </row>
    <row r="178" spans="1:4" hidden="1" x14ac:dyDescent="0.2">
      <c r="A178" s="11" t="s">
        <v>47</v>
      </c>
      <c r="B178" s="6"/>
      <c r="C178" s="6"/>
      <c r="D178" s="6">
        <v>0</v>
      </c>
    </row>
    <row r="179" spans="1:4" hidden="1" x14ac:dyDescent="0.2">
      <c r="A179" s="11" t="s">
        <v>91</v>
      </c>
      <c r="B179" s="6"/>
      <c r="C179" s="6"/>
      <c r="D179" s="6"/>
    </row>
    <row r="180" spans="1:4" hidden="1" x14ac:dyDescent="0.2">
      <c r="A180" s="11" t="s">
        <v>57</v>
      </c>
      <c r="B180" s="6"/>
      <c r="C180" s="6"/>
      <c r="D180" s="6">
        <v>0</v>
      </c>
    </row>
    <row r="181" spans="1:4" hidden="1" x14ac:dyDescent="0.2">
      <c r="A181" s="11" t="s">
        <v>71</v>
      </c>
      <c r="B181" s="6"/>
      <c r="C181" s="6"/>
      <c r="D181" s="6">
        <v>0</v>
      </c>
    </row>
    <row r="182" spans="1:4" hidden="1" x14ac:dyDescent="0.2">
      <c r="A182" s="11" t="s">
        <v>13</v>
      </c>
      <c r="B182" s="6"/>
      <c r="C182" s="6"/>
      <c r="D182" s="6">
        <v>0</v>
      </c>
    </row>
    <row r="183" spans="1:4" hidden="1" x14ac:dyDescent="0.2">
      <c r="A183" s="11" t="s">
        <v>95</v>
      </c>
      <c r="B183" s="6"/>
      <c r="C183" s="6"/>
      <c r="D183" s="6">
        <v>0</v>
      </c>
    </row>
    <row r="184" spans="1:4" hidden="1" x14ac:dyDescent="0.2">
      <c r="A184" s="11" t="s">
        <v>57</v>
      </c>
      <c r="B184" s="6"/>
      <c r="C184" s="6"/>
      <c r="D184" s="6">
        <v>0</v>
      </c>
    </row>
    <row r="185" spans="1:4" hidden="1" x14ac:dyDescent="0.2">
      <c r="A185" s="11" t="s">
        <v>97</v>
      </c>
      <c r="B185" s="6"/>
      <c r="C185" s="6"/>
      <c r="D185" s="6">
        <v>0</v>
      </c>
    </row>
    <row r="186" spans="1:4" hidden="1" x14ac:dyDescent="0.2">
      <c r="A186" s="11" t="s">
        <v>110</v>
      </c>
      <c r="B186" s="6"/>
      <c r="C186" s="6"/>
      <c r="D186" s="6">
        <v>0</v>
      </c>
    </row>
    <row r="187" spans="1:4" hidden="1" x14ac:dyDescent="0.2">
      <c r="A187" s="11" t="s">
        <v>104</v>
      </c>
      <c r="B187" s="6"/>
      <c r="C187" s="6"/>
      <c r="D187" s="6">
        <v>0</v>
      </c>
    </row>
    <row r="188" spans="1:4" x14ac:dyDescent="0.2">
      <c r="A188" s="11" t="s">
        <v>110</v>
      </c>
      <c r="B188" s="6"/>
      <c r="C188" s="6"/>
      <c r="D188" s="6">
        <v>30.81</v>
      </c>
    </row>
    <row r="189" spans="1:4" x14ac:dyDescent="0.2">
      <c r="A189" s="31" t="s">
        <v>82</v>
      </c>
      <c r="B189" s="27">
        <f t="shared" ref="B189:C189" si="2">SUM(B128:B188)</f>
        <v>0</v>
      </c>
      <c r="C189" s="27">
        <f t="shared" si="2"/>
        <v>0</v>
      </c>
      <c r="D189" s="27">
        <f>SUM(D128:D188)</f>
        <v>30.81</v>
      </c>
    </row>
    <row r="190" spans="1:4" ht="15" x14ac:dyDescent="0.25">
      <c r="A190" s="24" t="s">
        <v>27</v>
      </c>
      <c r="B190" s="25">
        <f>B126+B189</f>
        <v>0</v>
      </c>
      <c r="C190" s="25">
        <f>C126+C189</f>
        <v>0</v>
      </c>
      <c r="D190" s="25">
        <f>D126+D189</f>
        <v>21188.010000000002</v>
      </c>
    </row>
    <row r="191" spans="1:4" ht="15" x14ac:dyDescent="0.25">
      <c r="A191" s="22" t="s">
        <v>29</v>
      </c>
      <c r="B191" s="23">
        <f>B59+B82+B99+B190</f>
        <v>5374460.6200000001</v>
      </c>
      <c r="C191" s="23" t="e">
        <f>C59+C82+C99+C190</f>
        <v>#REF!</v>
      </c>
      <c r="D191" s="23">
        <f>D59+D82+D99+D190</f>
        <v>128487466.15000002</v>
      </c>
    </row>
  </sheetData>
  <autoFilter ref="A103:D103"/>
  <sortState ref="A109:G115">
    <sortCondition descending="1" ref="D109:D115"/>
  </sortState>
  <mergeCells count="1">
    <mergeCell ref="A4:D7"/>
  </mergeCells>
  <pageMargins left="0.31496062992125984" right="0.15748031496062992" top="0.23622047244094491" bottom="0.35433070866141736" header="0.31496062992125984" footer="0.31496062992125984"/>
  <pageSetup paperSize="9" scale="80" fitToHeight="0" orientation="landscape" r:id="rId1"/>
  <rowBreaks count="3" manualBreakCount="3">
    <brk id="59" max="16383" man="1"/>
    <brk id="82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CSimion</dc:creator>
  <cp:lastModifiedBy>Constantin Simion</cp:lastModifiedBy>
  <cp:lastPrinted>2017-03-23T05:15:37Z</cp:lastPrinted>
  <dcterms:created xsi:type="dcterms:W3CDTF">2011-10-03T04:59:53Z</dcterms:created>
  <dcterms:modified xsi:type="dcterms:W3CDTF">2025-12-29T12:26:02Z</dcterms:modified>
</cp:coreProperties>
</file>