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540"/>
  </bookViews>
  <sheets>
    <sheet name="Evolutie putere" sheetId="1" r:id="rId1"/>
  </sheets>
  <definedNames>
    <definedName name="_xlnm.Print_Area" localSheetId="0">'Evolutie putere'!#REF!</definedName>
    <definedName name="_xlnm.Print_Titles" localSheetId="0">'Evolutie putere'!#REF!</definedName>
  </definedNames>
  <calcPr calcId="145621"/>
</workbook>
</file>

<file path=xl/calcChain.xml><?xml version="1.0" encoding="utf-8"?>
<calcChain xmlns="http://schemas.openxmlformats.org/spreadsheetml/2006/main">
  <c r="E40" i="1" l="1"/>
  <c r="C40" i="1"/>
  <c r="C48" i="1"/>
  <c r="D48" i="1"/>
  <c r="E48" i="1"/>
  <c r="D47" i="1"/>
  <c r="C41" i="1" l="1"/>
  <c r="C32" i="1"/>
  <c r="D32" i="1"/>
  <c r="E32" i="1"/>
  <c r="C8" i="1" l="1"/>
  <c r="D41" i="1" l="1"/>
  <c r="D40" i="1" s="1"/>
  <c r="D8" i="1"/>
  <c r="E8" i="1"/>
  <c r="E41" i="1" l="1"/>
  <c r="E31" i="1"/>
  <c r="D31" i="1"/>
  <c r="C31" i="1"/>
  <c r="E22" i="1"/>
  <c r="D22" i="1"/>
  <c r="E16" i="1"/>
  <c r="D16" i="1"/>
  <c r="C16" i="1"/>
  <c r="E12" i="1"/>
  <c r="E19" i="1" s="1"/>
  <c r="D12" i="1"/>
  <c r="D19" i="1" s="1"/>
  <c r="C12" i="1"/>
  <c r="C19" i="1" s="1"/>
  <c r="E21" i="1" l="1"/>
  <c r="C22" i="1"/>
  <c r="C21" i="1" s="1"/>
  <c r="D21" i="1"/>
</calcChain>
</file>

<file path=xl/sharedStrings.xml><?xml version="1.0" encoding="utf-8"?>
<sst xmlns="http://schemas.openxmlformats.org/spreadsheetml/2006/main" count="61" uniqueCount="43">
  <si>
    <r>
      <t xml:space="preserve">Date SEN / National Power Data 
</t>
    </r>
    <r>
      <rPr>
        <sz val="12"/>
        <rFont val="Arial"/>
        <family val="2"/>
      </rPr>
      <t xml:space="preserve">(valori nete in </t>
    </r>
    <r>
      <rPr>
        <b/>
        <sz val="12"/>
        <color indexed="10"/>
        <rFont val="Arial"/>
        <family val="2"/>
      </rPr>
      <t>GW</t>
    </r>
    <r>
      <rPr>
        <sz val="12"/>
        <rFont val="Arial"/>
        <family val="2"/>
      </rPr>
      <t xml:space="preserve"> /</t>
    </r>
    <r>
      <rPr>
        <b/>
        <sz val="14"/>
        <rFont val="Arial"/>
        <family val="2"/>
      </rPr>
      <t xml:space="preserve"> </t>
    </r>
    <r>
      <rPr>
        <sz val="12"/>
        <rFont val="Arial"/>
        <family val="2"/>
      </rPr>
      <t xml:space="preserve">net values in </t>
    </r>
    <r>
      <rPr>
        <b/>
        <sz val="12"/>
        <color indexed="10"/>
        <rFont val="Arial"/>
        <family val="2"/>
      </rPr>
      <t>GW</t>
    </r>
    <r>
      <rPr>
        <sz val="12"/>
        <rFont val="Arial"/>
        <family val="2"/>
      </rPr>
      <t>)</t>
    </r>
  </si>
  <si>
    <t xml:space="preserve">Putere neta disponibila  / Net Generating Capacity </t>
  </si>
  <si>
    <t>1</t>
  </si>
  <si>
    <t>Nuclear / Nuclear Power</t>
  </si>
  <si>
    <t>2</t>
  </si>
  <si>
    <t>2A</t>
  </si>
  <si>
    <t>Lignit / Lignite</t>
  </si>
  <si>
    <t>2B</t>
  </si>
  <si>
    <t>Huila / Hard Coal</t>
  </si>
  <si>
    <t>2C</t>
  </si>
  <si>
    <t>Gaz metan / Gas</t>
  </si>
  <si>
    <t>3</t>
  </si>
  <si>
    <t>Regenerabile / Renewable Energy Sources (other than hydro) (3A+3B+3C)</t>
  </si>
  <si>
    <t>3A</t>
  </si>
  <si>
    <t>Eolian / Wind Power</t>
  </si>
  <si>
    <t>Solar / Solar Power</t>
  </si>
  <si>
    <t>3C</t>
  </si>
  <si>
    <t>Biomasa / Biomass Power</t>
  </si>
  <si>
    <t>4A</t>
  </si>
  <si>
    <t>hidro regenerabile / renewable hydro</t>
  </si>
  <si>
    <t>5</t>
  </si>
  <si>
    <t>din care/out of which:</t>
  </si>
  <si>
    <t>Indisponibilitati / non-usable</t>
  </si>
  <si>
    <t xml:space="preserve"> a) Casari / decommissioning </t>
  </si>
  <si>
    <t>Centrale Termoelectrice/Thermal Power Plants</t>
  </si>
  <si>
    <t>Lignit/Lignite</t>
  </si>
  <si>
    <t>Huila/Hard Coal</t>
  </si>
  <si>
    <t>Centrale Hidroelectrice/Hydro Power Plants</t>
  </si>
  <si>
    <t>Centrale Nuclear Electrice/Nuclear Power Plants</t>
  </si>
  <si>
    <t>Centrale Eoliene/Wind Power Plants</t>
  </si>
  <si>
    <t>b) In reabilitare / under rehabilitation</t>
  </si>
  <si>
    <t>Grupuri  noi / new units</t>
  </si>
  <si>
    <t>Gaz metan/Gas</t>
  </si>
  <si>
    <t>Regenerabile/Renewable PP</t>
  </si>
  <si>
    <t>Nota/Note:  Valorile prezentate in tabelele de mai sus tin cont de programele de casari/ reabilitari/ grupuri noi din planul de perspectiva al RET/  Data according to Transelectrica Grid Development Plan</t>
  </si>
  <si>
    <t>Centrale Solare/Solar Power Plants</t>
  </si>
  <si>
    <t>3B</t>
  </si>
  <si>
    <t>Termo / Fossil Fuels (2A+2B+2C)</t>
  </si>
  <si>
    <t>Hidro / Hydro power (4A)</t>
  </si>
  <si>
    <t>Evolutia puterii nete disponibile in perioada 2026-2028/ Evolution of the Net Generating Capacity in the perioad 2026-2028</t>
  </si>
  <si>
    <t>Baterii/Storage</t>
  </si>
  <si>
    <t>6</t>
  </si>
  <si>
    <t>Putere neta disponibila / Net Generating Capacity (6=1+2+3+4+5)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</si>
</sst>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2" fillId="0" borderId="0"/>
    <xf numFmtId="0" fontId="1" fillId="0" borderId="0"/>
  </cellStyleXfs>
  <cellXfs count="78">
    <xf numFmtId="0" fontId="0" fillId="0" borderId="0" xfId="0"/>
    <xf numFmtId="0" fontId="3" fillId="0" borderId="0" xfId="0" applyFont="1"/>
    <xf numFmtId="1" fontId="3" fillId="0" borderId="0" xfId="0" applyNumberFormat="1" applyFont="1"/>
    <xf numFmtId="49" fontId="4" fillId="2" borderId="10" xfId="1" applyNumberFormat="1" applyFont="1" applyFill="1" applyBorder="1" applyAlignment="1" applyProtection="1">
      <alignment horizontal="left" vertical="center"/>
    </xf>
    <xf numFmtId="164" fontId="7" fillId="2" borderId="11" xfId="2" applyNumberFormat="1" applyFont="1" applyFill="1" applyBorder="1" applyAlignment="1" applyProtection="1">
      <alignment horizontal="left"/>
      <protection locked="0"/>
    </xf>
    <xf numFmtId="49" fontId="4" fillId="2" borderId="12" xfId="1" applyNumberFormat="1" applyFont="1" applyFill="1" applyBorder="1" applyAlignment="1" applyProtection="1">
      <alignment horizontal="left" vertical="center"/>
    </xf>
    <xf numFmtId="164" fontId="7" fillId="2" borderId="13" xfId="2" applyNumberFormat="1" applyFont="1" applyFill="1" applyBorder="1" applyAlignment="1" applyProtection="1">
      <alignment horizontal="left"/>
    </xf>
    <xf numFmtId="164" fontId="3" fillId="0" borderId="0" xfId="0" applyNumberFormat="1" applyFont="1"/>
    <xf numFmtId="49" fontId="8" fillId="0" borderId="14" xfId="1" applyNumberFormat="1" applyFont="1" applyFill="1" applyBorder="1" applyAlignment="1" applyProtection="1">
      <alignment horizontal="right" vertical="center"/>
    </xf>
    <xf numFmtId="164" fontId="4" fillId="3" borderId="15" xfId="2" applyNumberFormat="1" applyFont="1" applyFill="1" applyBorder="1" applyProtection="1">
      <protection locked="0"/>
    </xf>
    <xf numFmtId="164" fontId="4" fillId="3" borderId="16" xfId="2" applyNumberFormat="1" applyFont="1" applyFill="1" applyBorder="1" applyProtection="1">
      <protection locked="0"/>
    </xf>
    <xf numFmtId="164" fontId="4" fillId="3" borderId="17" xfId="2" applyNumberFormat="1" applyFont="1" applyFill="1" applyBorder="1" applyProtection="1">
      <protection locked="0"/>
    </xf>
    <xf numFmtId="49" fontId="8" fillId="0" borderId="10" xfId="1" applyNumberFormat="1" applyFont="1" applyFill="1" applyBorder="1" applyAlignment="1" applyProtection="1">
      <alignment horizontal="right" vertical="center"/>
    </xf>
    <xf numFmtId="0" fontId="10" fillId="0" borderId="20" xfId="0" applyFont="1" applyBorder="1"/>
    <xf numFmtId="0" fontId="11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7" fillId="0" borderId="23" xfId="0" applyFont="1" applyBorder="1"/>
    <xf numFmtId="0" fontId="11" fillId="0" borderId="24" xfId="0" applyFont="1" applyFill="1" applyBorder="1" applyAlignment="1">
      <alignment horizontal="center" vertical="center"/>
    </xf>
    <xf numFmtId="164" fontId="7" fillId="0" borderId="25" xfId="0" applyNumberFormat="1" applyFont="1" applyFill="1" applyBorder="1" applyAlignment="1">
      <alignment horizontal="right" vertical="center"/>
    </xf>
    <xf numFmtId="164" fontId="7" fillId="0" borderId="25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vertical="center" wrapText="1"/>
    </xf>
    <xf numFmtId="164" fontId="7" fillId="0" borderId="29" xfId="0" applyNumberFormat="1" applyFont="1" applyFill="1" applyBorder="1" applyAlignment="1">
      <alignment vertical="center" wrapText="1"/>
    </xf>
    <xf numFmtId="164" fontId="7" fillId="0" borderId="30" xfId="0" applyNumberFormat="1" applyFont="1" applyFill="1" applyBorder="1" applyAlignment="1">
      <alignment vertical="center" wrapText="1"/>
    </xf>
    <xf numFmtId="0" fontId="3" fillId="0" borderId="4" xfId="0" applyFont="1" applyBorder="1"/>
    <xf numFmtId="0" fontId="8" fillId="0" borderId="31" xfId="0" applyFont="1" applyFill="1" applyBorder="1" applyAlignment="1">
      <alignment vertical="center" wrapText="1"/>
    </xf>
    <xf numFmtId="164" fontId="4" fillId="0" borderId="32" xfId="0" applyNumberFormat="1" applyFont="1" applyFill="1" applyBorder="1" applyAlignment="1">
      <alignment vertical="center" wrapText="1"/>
    </xf>
    <xf numFmtId="164" fontId="4" fillId="0" borderId="33" xfId="0" applyNumberFormat="1" applyFont="1" applyFill="1" applyBorder="1" applyAlignment="1">
      <alignment vertical="center" wrapText="1"/>
    </xf>
    <xf numFmtId="0" fontId="8" fillId="0" borderId="34" xfId="0" applyFont="1" applyFill="1" applyBorder="1" applyAlignment="1">
      <alignment horizontal="left" vertical="center" wrapText="1" indent="5"/>
    </xf>
    <xf numFmtId="164" fontId="4" fillId="0" borderId="35" xfId="0" applyNumberFormat="1" applyFont="1" applyFill="1" applyBorder="1" applyAlignment="1">
      <alignment vertical="center" wrapText="1"/>
    </xf>
    <xf numFmtId="164" fontId="4" fillId="0" borderId="36" xfId="0" applyNumberFormat="1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1" fontId="4" fillId="0" borderId="35" xfId="0" applyNumberFormat="1" applyFont="1" applyFill="1" applyBorder="1" applyAlignment="1">
      <alignment vertical="center" wrapText="1"/>
    </xf>
    <xf numFmtId="1" fontId="4" fillId="0" borderId="36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top" wrapText="1"/>
    </xf>
    <xf numFmtId="164" fontId="7" fillId="0" borderId="38" xfId="0" applyNumberFormat="1" applyFont="1" applyFill="1" applyBorder="1" applyAlignment="1">
      <alignment vertical="center" wrapText="1"/>
    </xf>
    <xf numFmtId="164" fontId="7" fillId="0" borderId="9" xfId="0" applyNumberFormat="1" applyFont="1" applyFill="1" applyBorder="1" applyAlignment="1">
      <alignment vertical="center" wrapText="1"/>
    </xf>
    <xf numFmtId="164" fontId="4" fillId="0" borderId="39" xfId="0" applyNumberFormat="1" applyFont="1" applyFill="1" applyBorder="1" applyAlignment="1">
      <alignment vertical="center" wrapText="1"/>
    </xf>
    <xf numFmtId="164" fontId="4" fillId="0" borderId="40" xfId="0" applyNumberFormat="1" applyFont="1" applyFill="1" applyBorder="1" applyAlignment="1">
      <alignment vertical="center" wrapText="1"/>
    </xf>
    <xf numFmtId="1" fontId="4" fillId="0" borderId="40" xfId="0" applyNumberFormat="1" applyFont="1" applyFill="1" applyBorder="1" applyAlignment="1">
      <alignment vertical="center" wrapText="1"/>
    </xf>
    <xf numFmtId="0" fontId="3" fillId="0" borderId="41" xfId="0" applyFont="1" applyBorder="1"/>
    <xf numFmtId="1" fontId="4" fillId="0" borderId="42" xfId="0" applyNumberFormat="1" applyFont="1" applyFill="1" applyBorder="1" applyAlignment="1">
      <alignment vertical="center" wrapText="1"/>
    </xf>
    <xf numFmtId="1" fontId="4" fillId="0" borderId="43" xfId="0" applyNumberFormat="1" applyFont="1" applyFill="1" applyBorder="1" applyAlignment="1">
      <alignment vertical="center" wrapText="1"/>
    </xf>
    <xf numFmtId="0" fontId="7" fillId="0" borderId="44" xfId="0" applyFont="1" applyFill="1" applyBorder="1"/>
    <xf numFmtId="0" fontId="8" fillId="0" borderId="45" xfId="0" applyFont="1" applyFill="1" applyBorder="1" applyAlignment="1">
      <alignment vertical="center" wrapText="1"/>
    </xf>
    <xf numFmtId="164" fontId="4" fillId="0" borderId="46" xfId="0" applyNumberFormat="1" applyFont="1" applyFill="1" applyBorder="1" applyAlignment="1">
      <alignment vertical="center" wrapText="1"/>
    </xf>
    <xf numFmtId="164" fontId="4" fillId="0" borderId="47" xfId="0" applyNumberFormat="1" applyFont="1" applyFill="1" applyBorder="1" applyAlignment="1">
      <alignment vertical="center" wrapText="1"/>
    </xf>
    <xf numFmtId="0" fontId="3" fillId="0" borderId="6" xfId="0" applyFont="1" applyBorder="1"/>
    <xf numFmtId="0" fontId="8" fillId="0" borderId="48" xfId="0" applyFont="1" applyFill="1" applyBorder="1" applyAlignment="1">
      <alignment horizontal="left" vertical="center" wrapText="1" indent="5"/>
    </xf>
    <xf numFmtId="164" fontId="4" fillId="0" borderId="29" xfId="0" applyNumberFormat="1" applyFont="1" applyFill="1" applyBorder="1" applyAlignment="1">
      <alignment vertical="center" wrapText="1"/>
    </xf>
    <xf numFmtId="164" fontId="4" fillId="0" borderId="30" xfId="0" applyNumberFormat="1" applyFont="1" applyFill="1" applyBorder="1" applyAlignment="1">
      <alignment vertical="center" wrapText="1"/>
    </xf>
    <xf numFmtId="0" fontId="3" fillId="0" borderId="0" xfId="0" applyFont="1" applyAlignment="1"/>
    <xf numFmtId="1" fontId="4" fillId="0" borderId="49" xfId="0" applyNumberFormat="1" applyFont="1" applyFill="1" applyBorder="1" applyAlignment="1">
      <alignment vertical="center" wrapText="1"/>
    </xf>
    <xf numFmtId="1" fontId="4" fillId="0" borderId="50" xfId="0" applyNumberFormat="1" applyFont="1" applyFill="1" applyBorder="1" applyAlignment="1">
      <alignment vertical="center" wrapText="1"/>
    </xf>
    <xf numFmtId="49" fontId="4" fillId="2" borderId="12" xfId="1" applyNumberFormat="1" applyFill="1" applyBorder="1" applyAlignment="1">
      <alignment horizontal="left" vertical="center"/>
    </xf>
    <xf numFmtId="164" fontId="7" fillId="2" borderId="13" xfId="2" applyNumberFormat="1" applyFont="1" applyFill="1" applyBorder="1" applyAlignment="1">
      <alignment horizontal="left"/>
    </xf>
    <xf numFmtId="49" fontId="9" fillId="2" borderId="18" xfId="1" applyNumberFormat="1" applyFont="1" applyFill="1" applyBorder="1" applyAlignment="1">
      <alignment horizontal="left" vertical="center"/>
    </xf>
    <xf numFmtId="164" fontId="9" fillId="2" borderId="19" xfId="2" applyNumberFormat="1" applyFont="1" applyFill="1" applyBorder="1" applyAlignment="1">
      <alignment horizontal="left"/>
    </xf>
    <xf numFmtId="164" fontId="4" fillId="0" borderId="35" xfId="0" applyNumberFormat="1" applyFont="1" applyBorder="1" applyAlignment="1">
      <alignment vertical="center" wrapText="1"/>
    </xf>
    <xf numFmtId="164" fontId="4" fillId="0" borderId="40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/>
    </xf>
    <xf numFmtId="0" fontId="4" fillId="0" borderId="8" xfId="1" applyFont="1" applyFill="1" applyBorder="1" applyAlignment="1" applyProtection="1">
      <alignment horizontal="left" vertical="center"/>
    </xf>
    <xf numFmtId="0" fontId="4" fillId="0" borderId="9" xfId="1" applyFont="1" applyFill="1" applyBorder="1" applyAlignment="1" applyProtection="1">
      <alignment horizontal="left" vertical="center"/>
    </xf>
    <xf numFmtId="0" fontId="8" fillId="0" borderId="51" xfId="0" applyFont="1" applyBorder="1" applyAlignment="1">
      <alignment vertical="center" wrapText="1"/>
    </xf>
    <xf numFmtId="164" fontId="7" fillId="0" borderId="25" xfId="0" applyNumberFormat="1" applyFont="1" applyBorder="1" applyAlignment="1">
      <alignment horizontal="right"/>
    </xf>
    <xf numFmtId="164" fontId="7" fillId="0" borderId="52" xfId="0" applyNumberFormat="1" applyFont="1" applyBorder="1" applyAlignment="1">
      <alignment horizontal="right"/>
    </xf>
  </cellXfs>
  <cellStyles count="5">
    <cellStyle name="Normal" xfId="0" builtinId="0"/>
    <cellStyle name="Normal 2" xfId="3"/>
    <cellStyle name="Normal 3" xfId="4"/>
    <cellStyle name="Normal_SAF 2009-2020_Tables_1 2" xfId="1"/>
    <cellStyle name="Normal_SAF 2010-2025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workbookViewId="0">
      <selection activeCell="F27" sqref="F27"/>
    </sheetView>
  </sheetViews>
  <sheetFormatPr defaultRowHeight="15" customHeight="1" x14ac:dyDescent="0.2"/>
  <cols>
    <col min="1" max="1" width="5.28515625" style="1" customWidth="1"/>
    <col min="2" max="2" width="60.5703125" style="1" customWidth="1"/>
    <col min="3" max="3" width="8.5703125" style="1" bestFit="1" customWidth="1"/>
    <col min="4" max="5" width="7.7109375" style="1" customWidth="1"/>
    <col min="6" max="6" width="10.7109375" style="1" bestFit="1" customWidth="1"/>
    <col min="7" max="7" width="9.5703125" style="1" bestFit="1" customWidth="1"/>
    <col min="8" max="16384" width="9.140625" style="1"/>
  </cols>
  <sheetData>
    <row r="1" spans="1:15" ht="42" customHeight="1" x14ac:dyDescent="0.25">
      <c r="A1" s="64" t="s">
        <v>39</v>
      </c>
      <c r="B1" s="64"/>
      <c r="C1" s="64"/>
      <c r="D1" s="64"/>
      <c r="E1" s="64"/>
    </row>
    <row r="2" spans="1:15" ht="15" customHeight="1" thickBot="1" x14ac:dyDescent="0.25"/>
    <row r="3" spans="1:15" ht="15" customHeight="1" x14ac:dyDescent="0.2">
      <c r="A3" s="65" t="s">
        <v>0</v>
      </c>
      <c r="B3" s="66"/>
      <c r="C3" s="69">
        <v>2026</v>
      </c>
      <c r="D3" s="69">
        <v>2027</v>
      </c>
      <c r="E3" s="69">
        <v>2028</v>
      </c>
    </row>
    <row r="4" spans="1:15" ht="15" customHeight="1" x14ac:dyDescent="0.2">
      <c r="A4" s="67"/>
      <c r="B4" s="68"/>
      <c r="C4" s="70"/>
      <c r="D4" s="70"/>
      <c r="E4" s="70"/>
    </row>
    <row r="5" spans="1:15" ht="15" customHeight="1" thickBot="1" x14ac:dyDescent="0.25">
      <c r="A5" s="67"/>
      <c r="B5" s="68"/>
      <c r="C5" s="71"/>
      <c r="D5" s="71"/>
      <c r="E5" s="71"/>
    </row>
    <row r="6" spans="1:15" ht="15" customHeight="1" thickBot="1" x14ac:dyDescent="0.25">
      <c r="A6" s="72" t="s">
        <v>1</v>
      </c>
      <c r="B6" s="73"/>
      <c r="C6" s="73"/>
      <c r="D6" s="73"/>
      <c r="E6" s="74"/>
    </row>
    <row r="7" spans="1:15" ht="15" customHeight="1" x14ac:dyDescent="0.2">
      <c r="A7" s="3" t="s">
        <v>2</v>
      </c>
      <c r="B7" s="3" t="s">
        <v>3</v>
      </c>
      <c r="C7" s="4">
        <v>1.3</v>
      </c>
      <c r="D7" s="4">
        <v>0.65</v>
      </c>
      <c r="E7" s="4">
        <v>0.65</v>
      </c>
    </row>
    <row r="8" spans="1:15" ht="15" customHeight="1" x14ac:dyDescent="0.2">
      <c r="A8" s="5" t="s">
        <v>4</v>
      </c>
      <c r="B8" s="5" t="s">
        <v>37</v>
      </c>
      <c r="C8" s="6">
        <f>C9+C10+C11</f>
        <v>3.312341</v>
      </c>
      <c r="D8" s="6">
        <f t="shared" ref="D8:E8" si="0">D9+D10+D11</f>
        <v>3.2990409999999999</v>
      </c>
      <c r="E8" s="6">
        <f t="shared" si="0"/>
        <v>4.9490410000000002</v>
      </c>
    </row>
    <row r="9" spans="1:15" ht="15" customHeight="1" x14ac:dyDescent="0.2">
      <c r="A9" s="8" t="s">
        <v>5</v>
      </c>
      <c r="B9" s="8" t="s">
        <v>6</v>
      </c>
      <c r="C9" s="9">
        <v>0.86929999999999996</v>
      </c>
      <c r="D9" s="9">
        <v>0.85399999999999998</v>
      </c>
      <c r="E9" s="9">
        <v>0.85399999999999998</v>
      </c>
      <c r="L9" s="7"/>
      <c r="M9" s="7"/>
      <c r="N9" s="7"/>
    </row>
    <row r="10" spans="1:15" ht="15" customHeight="1" x14ac:dyDescent="0.2">
      <c r="A10" s="8" t="s">
        <v>7</v>
      </c>
      <c r="B10" s="8" t="s">
        <v>8</v>
      </c>
      <c r="C10" s="10">
        <v>0.13500000000000001</v>
      </c>
      <c r="D10" s="10">
        <v>0.13500000000000001</v>
      </c>
      <c r="E10" s="10">
        <v>0.13500000000000001</v>
      </c>
      <c r="L10" s="7"/>
    </row>
    <row r="11" spans="1:15" ht="15" customHeight="1" x14ac:dyDescent="0.2">
      <c r="A11" s="8" t="s">
        <v>9</v>
      </c>
      <c r="B11" s="8" t="s">
        <v>10</v>
      </c>
      <c r="C11" s="10">
        <v>2.3080410000000002</v>
      </c>
      <c r="D11" s="10">
        <v>2.310041</v>
      </c>
      <c r="E11" s="10">
        <v>3.9600410000000004</v>
      </c>
      <c r="L11" s="7"/>
      <c r="N11" s="7"/>
      <c r="O11" s="7"/>
    </row>
    <row r="12" spans="1:15" ht="15" customHeight="1" x14ac:dyDescent="0.2">
      <c r="A12" s="5" t="s">
        <v>11</v>
      </c>
      <c r="B12" s="5" t="s">
        <v>12</v>
      </c>
      <c r="C12" s="6">
        <f>SUM(C13:C15)</f>
        <v>10.356</v>
      </c>
      <c r="D12" s="6">
        <f>SUM(D13:D15)</f>
        <v>14.465999999999999</v>
      </c>
      <c r="E12" s="6">
        <f>SUM(E13:E15)</f>
        <v>19.575000000000003</v>
      </c>
      <c r="L12" s="7"/>
      <c r="M12" s="7"/>
    </row>
    <row r="13" spans="1:15" ht="15" customHeight="1" x14ac:dyDescent="0.2">
      <c r="A13" s="8" t="s">
        <v>13</v>
      </c>
      <c r="B13" s="8" t="s">
        <v>14</v>
      </c>
      <c r="C13" s="11">
        <v>3.4009999999999998</v>
      </c>
      <c r="D13" s="11">
        <v>4.3849999999999998</v>
      </c>
      <c r="E13" s="11">
        <v>7.3849999999999998</v>
      </c>
      <c r="M13" s="7"/>
      <c r="N13" s="7"/>
    </row>
    <row r="14" spans="1:15" ht="15" customHeight="1" x14ac:dyDescent="0.2">
      <c r="A14" s="8" t="s">
        <v>36</v>
      </c>
      <c r="B14" s="8" t="s">
        <v>15</v>
      </c>
      <c r="C14" s="11">
        <v>6.8250000000000002</v>
      </c>
      <c r="D14" s="11">
        <v>9.9459999999999997</v>
      </c>
      <c r="E14" s="11">
        <v>12.05</v>
      </c>
      <c r="N14" s="7"/>
    </row>
    <row r="15" spans="1:15" ht="15" customHeight="1" x14ac:dyDescent="0.2">
      <c r="A15" s="12" t="s">
        <v>16</v>
      </c>
      <c r="B15" s="12" t="s">
        <v>17</v>
      </c>
      <c r="C15" s="11">
        <v>0.13</v>
      </c>
      <c r="D15" s="11">
        <v>0.13500000000000001</v>
      </c>
      <c r="E15" s="11">
        <v>0.14000000000000001</v>
      </c>
    </row>
    <row r="16" spans="1:15" ht="15" customHeight="1" x14ac:dyDescent="0.2">
      <c r="A16" s="5">
        <v>4</v>
      </c>
      <c r="B16" s="5" t="s">
        <v>38</v>
      </c>
      <c r="C16" s="6">
        <f t="shared" ref="C16:E16" si="1">C17</f>
        <v>6.0423285699999996</v>
      </c>
      <c r="D16" s="6">
        <f t="shared" si="1"/>
        <v>5.9541285699999991</v>
      </c>
      <c r="E16" s="6">
        <f t="shared" si="1"/>
        <v>5.9430285699999992</v>
      </c>
    </row>
    <row r="17" spans="1:12" ht="15" customHeight="1" x14ac:dyDescent="0.2">
      <c r="A17" s="8" t="s">
        <v>18</v>
      </c>
      <c r="B17" s="8" t="s">
        <v>19</v>
      </c>
      <c r="C17" s="10">
        <v>6.0423285699999996</v>
      </c>
      <c r="D17" s="10">
        <v>5.9541285699999991</v>
      </c>
      <c r="E17" s="10">
        <v>5.9430285699999992</v>
      </c>
      <c r="G17" s="7"/>
      <c r="L17" s="7"/>
    </row>
    <row r="18" spans="1:12" ht="15" customHeight="1" x14ac:dyDescent="0.2">
      <c r="A18" s="57" t="s">
        <v>20</v>
      </c>
      <c r="B18" s="57" t="s">
        <v>40</v>
      </c>
      <c r="C18" s="58">
        <v>0.5</v>
      </c>
      <c r="D18" s="58">
        <v>1.4</v>
      </c>
      <c r="E18" s="58">
        <v>1.4</v>
      </c>
      <c r="F18"/>
    </row>
    <row r="19" spans="1:12" ht="15" customHeight="1" thickBot="1" x14ac:dyDescent="0.25">
      <c r="A19" s="59" t="s">
        <v>41</v>
      </c>
      <c r="B19" s="59" t="s">
        <v>42</v>
      </c>
      <c r="C19" s="60">
        <f t="shared" ref="C19:D19" si="2">C7+C8+C12+C16+C18</f>
        <v>21.510669569999997</v>
      </c>
      <c r="D19" s="60">
        <f t="shared" si="2"/>
        <v>25.769169569999995</v>
      </c>
      <c r="E19" s="60">
        <f>E7+E8+E12+E16+E18</f>
        <v>32.517069570000004</v>
      </c>
    </row>
    <row r="20" spans="1:12" ht="15" customHeight="1" thickBot="1" x14ac:dyDescent="0.25">
      <c r="A20" s="13" t="s">
        <v>21</v>
      </c>
      <c r="B20" s="14"/>
      <c r="C20" s="15"/>
      <c r="D20" s="15"/>
      <c r="E20" s="16"/>
    </row>
    <row r="21" spans="1:12" ht="15" customHeight="1" thickTop="1" thickBot="1" x14ac:dyDescent="0.25">
      <c r="A21" s="17" t="s">
        <v>22</v>
      </c>
      <c r="B21" s="18"/>
      <c r="C21" s="19">
        <f>C22+C31</f>
        <v>-1.4703000000000004</v>
      </c>
      <c r="D21" s="20">
        <f>D22+D31</f>
        <v>-0.77120000000000077</v>
      </c>
      <c r="E21" s="21">
        <f>E22+E31</f>
        <v>-1.1099999999999454E-2</v>
      </c>
    </row>
    <row r="22" spans="1:12" ht="15" customHeight="1" thickTop="1" thickBot="1" x14ac:dyDescent="0.25">
      <c r="A22" s="22"/>
      <c r="B22" s="23" t="s">
        <v>23</v>
      </c>
      <c r="C22" s="24">
        <f>C23+C27+C28+C30</f>
        <v>-1.2610000000000001</v>
      </c>
      <c r="D22" s="24">
        <f>D23+D27+D28+D30</f>
        <v>-3.3000000000000002E-2</v>
      </c>
      <c r="E22" s="25">
        <f>E23+E27+E28+E30</f>
        <v>0</v>
      </c>
    </row>
    <row r="23" spans="1:12" ht="15" customHeight="1" x14ac:dyDescent="0.2">
      <c r="A23" s="26"/>
      <c r="B23" s="27" t="s">
        <v>24</v>
      </c>
      <c r="C23" s="28">
        <v>-1.2610000000000001</v>
      </c>
      <c r="D23" s="28">
        <v>-3.3000000000000002E-2</v>
      </c>
      <c r="E23" s="29">
        <v>0</v>
      </c>
    </row>
    <row r="24" spans="1:12" ht="15" customHeight="1" x14ac:dyDescent="0.2">
      <c r="A24" s="26"/>
      <c r="B24" s="30" t="s">
        <v>25</v>
      </c>
      <c r="C24" s="31">
        <v>-1.163</v>
      </c>
      <c r="D24" s="31">
        <v>-1.4999999999999999E-2</v>
      </c>
      <c r="E24" s="32"/>
      <c r="G24" s="7"/>
    </row>
    <row r="25" spans="1:12" ht="15" customHeight="1" x14ac:dyDescent="0.2">
      <c r="A25" s="26"/>
      <c r="B25" s="30" t="s">
        <v>26</v>
      </c>
      <c r="C25" s="31">
        <v>0</v>
      </c>
      <c r="D25" s="31"/>
      <c r="E25" s="32"/>
    </row>
    <row r="26" spans="1:12" ht="15" customHeight="1" x14ac:dyDescent="0.2">
      <c r="A26" s="26"/>
      <c r="B26" s="30" t="s">
        <v>10</v>
      </c>
      <c r="C26" s="31">
        <v>-9.8000000000000004E-2</v>
      </c>
      <c r="D26" s="31">
        <v>-1.7999999999999999E-2</v>
      </c>
      <c r="E26" s="32"/>
    </row>
    <row r="27" spans="1:12" ht="15" customHeight="1" x14ac:dyDescent="0.2">
      <c r="A27" s="26"/>
      <c r="B27" s="33" t="s">
        <v>27</v>
      </c>
      <c r="C27" s="34"/>
      <c r="D27" s="34"/>
      <c r="E27" s="35"/>
    </row>
    <row r="28" spans="1:12" ht="15" customHeight="1" x14ac:dyDescent="0.2">
      <c r="A28" s="26"/>
      <c r="B28" s="33" t="s">
        <v>28</v>
      </c>
      <c r="C28" s="34"/>
      <c r="D28" s="34"/>
      <c r="E28" s="35"/>
    </row>
    <row r="29" spans="1:12" ht="15" customHeight="1" x14ac:dyDescent="0.2">
      <c r="A29" s="26"/>
      <c r="B29" s="33" t="s">
        <v>29</v>
      </c>
      <c r="C29" s="34"/>
      <c r="D29" s="34"/>
      <c r="E29" s="35"/>
    </row>
    <row r="30" spans="1:12" ht="15" customHeight="1" thickBot="1" x14ac:dyDescent="0.25">
      <c r="A30" s="26"/>
      <c r="B30" s="33" t="s">
        <v>35</v>
      </c>
      <c r="C30" s="34"/>
      <c r="D30" s="34"/>
      <c r="E30" s="35"/>
    </row>
    <row r="31" spans="1:12" ht="15" customHeight="1" thickBot="1" x14ac:dyDescent="0.25">
      <c r="A31" s="36"/>
      <c r="B31" s="37" t="s">
        <v>30</v>
      </c>
      <c r="C31" s="38">
        <f>C32+C36+C37+C39</f>
        <v>-0.20930000000000018</v>
      </c>
      <c r="D31" s="38">
        <f>D32+D36+D37+D39</f>
        <v>-0.73820000000000074</v>
      </c>
      <c r="E31" s="39">
        <f>E32+E36+E37+E39</f>
        <v>-1.1099999999999454E-2</v>
      </c>
    </row>
    <row r="32" spans="1:12" ht="15" customHeight="1" x14ac:dyDescent="0.2">
      <c r="A32" s="26"/>
      <c r="B32" s="27" t="s">
        <v>24</v>
      </c>
      <c r="C32" s="28">
        <f>C33+C34+C35</f>
        <v>0</v>
      </c>
      <c r="D32" s="28">
        <f>D33+D34+D35</f>
        <v>0</v>
      </c>
      <c r="E32" s="40">
        <f>E33+E34+E35</f>
        <v>0</v>
      </c>
    </row>
    <row r="33" spans="1:8" ht="15" customHeight="1" x14ac:dyDescent="0.2">
      <c r="A33" s="26"/>
      <c r="B33" s="30" t="s">
        <v>25</v>
      </c>
      <c r="C33" s="31"/>
      <c r="D33" s="31"/>
      <c r="E33" s="41"/>
    </row>
    <row r="34" spans="1:8" ht="15" customHeight="1" x14ac:dyDescent="0.2">
      <c r="A34" s="26"/>
      <c r="B34" s="30" t="s">
        <v>26</v>
      </c>
      <c r="C34" s="31"/>
      <c r="D34" s="31"/>
      <c r="E34" s="41"/>
    </row>
    <row r="35" spans="1:8" ht="15" customHeight="1" x14ac:dyDescent="0.2">
      <c r="A35" s="26"/>
      <c r="B35" s="30" t="s">
        <v>10</v>
      </c>
      <c r="C35" s="34"/>
      <c r="D35" s="34"/>
      <c r="E35" s="42"/>
    </row>
    <row r="36" spans="1:8" ht="15" customHeight="1" x14ac:dyDescent="0.2">
      <c r="A36" s="26"/>
      <c r="B36" s="33" t="s">
        <v>27</v>
      </c>
      <c r="C36" s="31">
        <v>-0.20930000000000018</v>
      </c>
      <c r="D36" s="31">
        <v>-8.8200000000000722E-2</v>
      </c>
      <c r="E36" s="41">
        <v>-1.1099999999999454E-2</v>
      </c>
    </row>
    <row r="37" spans="1:8" ht="15" customHeight="1" x14ac:dyDescent="0.2">
      <c r="A37" s="26"/>
      <c r="B37" s="33" t="s">
        <v>28</v>
      </c>
      <c r="C37" s="34"/>
      <c r="D37" s="31">
        <v>-0.65</v>
      </c>
      <c r="E37" s="42"/>
    </row>
    <row r="38" spans="1:8" ht="15" customHeight="1" x14ac:dyDescent="0.2">
      <c r="A38" s="26"/>
      <c r="B38" s="33" t="s">
        <v>29</v>
      </c>
      <c r="C38" s="55"/>
      <c r="D38" s="55"/>
      <c r="E38" s="56"/>
    </row>
    <row r="39" spans="1:8" ht="15" customHeight="1" thickBot="1" x14ac:dyDescent="0.25">
      <c r="A39" s="43"/>
      <c r="B39" s="33" t="s">
        <v>35</v>
      </c>
      <c r="C39" s="44"/>
      <c r="D39" s="44"/>
      <c r="E39" s="45"/>
    </row>
    <row r="40" spans="1:8" ht="15" customHeight="1" thickTop="1" thickBot="1" x14ac:dyDescent="0.25">
      <c r="A40" s="46" t="s">
        <v>31</v>
      </c>
      <c r="B40" s="46"/>
      <c r="C40" s="76">
        <f>C41+C45+C46++C47+C48</f>
        <v>2.2169999999999996</v>
      </c>
      <c r="D40" s="76">
        <f t="shared" ref="C40:E40" si="3">D41+D45+D46++D47+D48</f>
        <v>5.03</v>
      </c>
      <c r="E40" s="77">
        <f>E41+E45+E46++E47+E48</f>
        <v>6.7590000000000003</v>
      </c>
    </row>
    <row r="41" spans="1:8" ht="15" customHeight="1" thickTop="1" x14ac:dyDescent="0.2">
      <c r="A41" s="26"/>
      <c r="B41" s="47" t="s">
        <v>24</v>
      </c>
      <c r="C41" s="48">
        <f>C42+C43+C44</f>
        <v>0.39100000000000001</v>
      </c>
      <c r="D41" s="48">
        <f>D42+D43+D44</f>
        <v>0.02</v>
      </c>
      <c r="E41" s="49">
        <f>E42+E43+E44</f>
        <v>1.65</v>
      </c>
      <c r="G41" s="2"/>
      <c r="H41" s="2"/>
    </row>
    <row r="42" spans="1:8" ht="15" customHeight="1" x14ac:dyDescent="0.2">
      <c r="A42" s="26"/>
      <c r="B42" s="30" t="s">
        <v>25</v>
      </c>
      <c r="C42" s="31"/>
      <c r="D42" s="34"/>
      <c r="E42" s="41"/>
    </row>
    <row r="43" spans="1:8" ht="15" customHeight="1" x14ac:dyDescent="0.2">
      <c r="A43" s="26"/>
      <c r="B43" s="30" t="s">
        <v>26</v>
      </c>
      <c r="C43" s="34"/>
      <c r="D43" s="34"/>
      <c r="E43" s="41"/>
    </row>
    <row r="44" spans="1:8" ht="15" customHeight="1" x14ac:dyDescent="0.2">
      <c r="A44" s="26"/>
      <c r="B44" s="30" t="s">
        <v>32</v>
      </c>
      <c r="C44" s="31">
        <v>0.39100000000000001</v>
      </c>
      <c r="D44" s="31">
        <v>0.02</v>
      </c>
      <c r="E44" s="41">
        <v>1.65</v>
      </c>
    </row>
    <row r="45" spans="1:8" ht="15" customHeight="1" x14ac:dyDescent="0.2">
      <c r="A45" s="26"/>
      <c r="B45" s="33" t="s">
        <v>27</v>
      </c>
      <c r="C45" s="31"/>
      <c r="D45" s="31"/>
      <c r="E45" s="41"/>
    </row>
    <row r="46" spans="1:8" ht="15" customHeight="1" x14ac:dyDescent="0.2">
      <c r="A46" s="26"/>
      <c r="B46" s="33" t="s">
        <v>28</v>
      </c>
      <c r="C46" s="34"/>
      <c r="D46" s="34"/>
      <c r="E46" s="42"/>
    </row>
    <row r="47" spans="1:8" ht="15" customHeight="1" x14ac:dyDescent="0.2">
      <c r="A47" s="26"/>
      <c r="B47" s="75" t="s">
        <v>40</v>
      </c>
      <c r="C47" s="61">
        <v>0</v>
      </c>
      <c r="D47" s="61">
        <f>900/1000</f>
        <v>0.9</v>
      </c>
      <c r="E47" s="62">
        <v>0</v>
      </c>
    </row>
    <row r="48" spans="1:8" ht="15" customHeight="1" x14ac:dyDescent="0.2">
      <c r="A48" s="26"/>
      <c r="B48" s="33" t="s">
        <v>33</v>
      </c>
      <c r="C48" s="61">
        <f t="shared" ref="C48:E48" si="4">C49+C50+C51</f>
        <v>1.8259999999999998</v>
      </c>
      <c r="D48" s="61">
        <f t="shared" si="4"/>
        <v>4.1100000000000003</v>
      </c>
      <c r="E48" s="62">
        <f t="shared" si="4"/>
        <v>5.109</v>
      </c>
    </row>
    <row r="49" spans="1:9" ht="15" customHeight="1" x14ac:dyDescent="0.2">
      <c r="A49" s="26"/>
      <c r="B49" s="30" t="s">
        <v>29</v>
      </c>
      <c r="C49" s="31">
        <v>0.30099999999999999</v>
      </c>
      <c r="D49" s="31">
        <v>0.98399999999999999</v>
      </c>
      <c r="E49" s="41">
        <v>3</v>
      </c>
      <c r="G49" s="7"/>
      <c r="H49" s="7"/>
    </row>
    <row r="50" spans="1:9" ht="15" customHeight="1" x14ac:dyDescent="0.2">
      <c r="A50" s="26"/>
      <c r="B50" s="30" t="s">
        <v>35</v>
      </c>
      <c r="C50" s="31">
        <v>1.5249999999999999</v>
      </c>
      <c r="D50" s="31">
        <v>3.121</v>
      </c>
      <c r="E50" s="41">
        <v>2.1040000000000001</v>
      </c>
      <c r="G50" s="7"/>
      <c r="H50" s="7"/>
    </row>
    <row r="51" spans="1:9" ht="15" customHeight="1" thickBot="1" x14ac:dyDescent="0.25">
      <c r="A51" s="50"/>
      <c r="B51" s="51" t="s">
        <v>17</v>
      </c>
      <c r="C51" s="52">
        <v>0</v>
      </c>
      <c r="D51" s="52">
        <v>5.0000000000000001E-3</v>
      </c>
      <c r="E51" s="53">
        <v>5.0000000000000001E-3</v>
      </c>
      <c r="G51" s="7"/>
      <c r="I51" s="7"/>
    </row>
    <row r="52" spans="1:9" ht="16.5" customHeight="1" x14ac:dyDescent="0.2">
      <c r="A52" s="63" t="s">
        <v>34</v>
      </c>
      <c r="B52" s="63"/>
      <c r="C52" s="63"/>
      <c r="D52" s="63"/>
      <c r="E52" s="63"/>
    </row>
    <row r="53" spans="1:9" ht="16.5" customHeight="1" x14ac:dyDescent="0.2">
      <c r="A53" s="63"/>
      <c r="B53" s="63"/>
      <c r="C53" s="63"/>
      <c r="D53" s="63"/>
      <c r="E53" s="63"/>
    </row>
    <row r="54" spans="1:9" s="54" customFormat="1" ht="16.5" customHeight="1" x14ac:dyDescent="0.2">
      <c r="A54" s="63"/>
      <c r="B54" s="63"/>
      <c r="C54" s="63"/>
      <c r="D54" s="63"/>
      <c r="E54" s="63"/>
    </row>
  </sheetData>
  <mergeCells count="7">
    <mergeCell ref="A52:E54"/>
    <mergeCell ref="A1:E1"/>
    <mergeCell ref="A3:B5"/>
    <mergeCell ref="C3:C5"/>
    <mergeCell ref="D3:D5"/>
    <mergeCell ref="E3:E5"/>
    <mergeCell ref="A6:E6"/>
  </mergeCells>
  <printOptions horizontalCentered="1" verticalCentered="1"/>
  <pageMargins left="0.55000000000000004" right="0.24" top="0.28999999999999998" bottom="0.35" header="0.22" footer="0.16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Evolutie putere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Diana-Gabriela Costea</dc:creator>
  <cp:lastModifiedBy>Diana-Gabriela Costea</cp:lastModifiedBy>
  <dcterms:created xsi:type="dcterms:W3CDTF">2015-05-25T07:29:50Z</dcterms:created>
  <dcterms:modified xsi:type="dcterms:W3CDTF">2025-12-15T14:54:51Z</dcterms:modified>
</cp:coreProperties>
</file>