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/>
  </bookViews>
  <sheets>
    <sheet name="MachetaResults" sheetId="1489" r:id="rId1"/>
    <sheet name="Avaliable ATC" sheetId="1400" r:id="rId2"/>
  </sheets>
  <calcPr calcId="145621"/>
</workbook>
</file>

<file path=xl/calcChain.xml><?xml version="1.0" encoding="utf-8"?>
<calcChain xmlns="http://schemas.openxmlformats.org/spreadsheetml/2006/main">
  <c r="S36" i="1489" l="1"/>
  <c r="S31" i="1489"/>
  <c r="S26" i="1489"/>
  <c r="S15" i="1489"/>
  <c r="O36" i="1489"/>
  <c r="O31" i="1489"/>
  <c r="O26" i="1489"/>
  <c r="O15" i="1489"/>
  <c r="K36" i="1489"/>
  <c r="K31" i="1489"/>
  <c r="K26" i="1489"/>
  <c r="K15" i="1489"/>
  <c r="G36" i="1489"/>
  <c r="G31" i="1489"/>
  <c r="G26" i="1489"/>
  <c r="G15" i="1489"/>
  <c r="C36" i="1489"/>
  <c r="C31" i="1489"/>
  <c r="C26" i="1489"/>
  <c r="C15" i="1489"/>
  <c r="H10" i="1400" l="1"/>
  <c r="N10" i="1400" s="1"/>
  <c r="D10" i="1400"/>
  <c r="H9" i="1400"/>
  <c r="N9" i="1400" s="1"/>
  <c r="D9" i="1400"/>
  <c r="K10" i="1400" l="1"/>
  <c r="K9" i="1400"/>
  <c r="H8" i="1400"/>
  <c r="N8" i="1400" s="1"/>
  <c r="D8" i="1400"/>
  <c r="H7" i="1400"/>
  <c r="N7" i="1400" s="1"/>
  <c r="D7" i="1400"/>
  <c r="H6" i="1400"/>
  <c r="K6" i="1400" s="1"/>
  <c r="D6" i="1400"/>
  <c r="N6" i="1400" l="1"/>
  <c r="K8" i="1400"/>
  <c r="K7" i="1400"/>
  <c r="H15" i="1400" l="1"/>
  <c r="N15" i="1400" s="1"/>
  <c r="D15" i="1400"/>
  <c r="H14" i="1400"/>
  <c r="N14" i="1400" s="1"/>
  <c r="D14" i="1400"/>
  <c r="H13" i="1400"/>
  <c r="D13" i="1400"/>
  <c r="H11" i="1400"/>
  <c r="D11" i="1400"/>
  <c r="K13" i="1400" l="1"/>
  <c r="N13" i="1400"/>
  <c r="K11" i="1400"/>
  <c r="N11" i="1400"/>
  <c r="K15" i="1400"/>
  <c r="K14" i="1400"/>
  <c r="D12" i="1400" l="1"/>
  <c r="D5" i="1400"/>
  <c r="H5" i="1400" l="1"/>
  <c r="N5" i="1400" s="1"/>
  <c r="H12" i="1400"/>
  <c r="K12" i="1400" l="1"/>
  <c r="N12" i="1400"/>
  <c r="K5" i="1400"/>
  <c r="N16" i="1400" l="1"/>
</calcChain>
</file>

<file path=xl/comments1.xml><?xml version="1.0" encoding="utf-8"?>
<comments xmlns="http://schemas.openxmlformats.org/spreadsheetml/2006/main">
  <authors>
    <author>Radu Naniu</author>
  </authors>
  <commentList>
    <comment ref="H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<sst xmlns="http://schemas.openxmlformats.org/spreadsheetml/2006/main" count="397" uniqueCount="82">
  <si>
    <t>Participant</t>
  </si>
  <si>
    <t>[MW]</t>
  </si>
  <si>
    <t>[EUR/MWh]</t>
  </si>
  <si>
    <t>11XDANSKECOM---P</t>
  </si>
  <si>
    <t>11XIGET--------D</t>
  </si>
  <si>
    <t>GEN-I d.o.o</t>
  </si>
  <si>
    <t>HSE</t>
  </si>
  <si>
    <t>11XHSE-SLOVENIAG</t>
  </si>
  <si>
    <t>TTC</t>
  </si>
  <si>
    <t>TRM</t>
  </si>
  <si>
    <t>NTC</t>
  </si>
  <si>
    <t>AAC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</si>
  <si>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</si>
  <si>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</si>
  <si>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</si>
  <si>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</si>
  <si>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</si>
  <si>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</si>
  <si>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</si>
  <si>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</si>
  <si>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</si>
  <si>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Serbia -&gt; Romania (RS-RO)</t>
  </si>
  <si>
    <t>Romania -&gt; Serbia (RO-RS)</t>
  </si>
  <si>
    <t>Romania -&gt; Ukraine  (RO -UA)</t>
  </si>
  <si>
    <t>SERBIA</t>
  </si>
  <si>
    <t>15X-MVM--------B</t>
  </si>
  <si>
    <t>IMPORT (RS-RO)</t>
  </si>
  <si>
    <t>EXPORT (RO-RS)</t>
  </si>
  <si>
    <t>UKRAINE</t>
  </si>
  <si>
    <t>AXPO ENERGY</t>
  </si>
  <si>
    <t>30XROEGL-------B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</si>
  <si>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</si>
  <si>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</si>
  <si>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</si>
  <si>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</si>
  <si>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</si>
  <si>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</si>
  <si>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11XFREEPOINT---N</t>
  </si>
  <si>
    <t>11XDISAM-------V</t>
  </si>
  <si>
    <t>28X-PETROL-LJ--C</t>
  </si>
  <si>
    <t>Available transfer capacity on the tie-lines of the Romanian Power System with its neighbouring Systems</t>
  </si>
  <si>
    <t>Total [Euro]</t>
  </si>
  <si>
    <t>EXPORT (RO-UA)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</si>
  <si>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</si>
  <si>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</si>
  <si>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</si>
  <si>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</si>
  <si>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</si>
  <si>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</si>
  <si>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CEZ a.s.</t>
  </si>
  <si>
    <t>Energi Danmark A/S</t>
  </si>
  <si>
    <t>FREEPOINT COMMODITIES EUROPE LLP</t>
  </si>
  <si>
    <t>Petrol Slovenska energetska druzba dd Ljubljana</t>
  </si>
  <si>
    <t>11XCEZ-CZ------1</t>
  </si>
  <si>
    <t>DANSKE COMMODITIES</t>
  </si>
  <si>
    <t>MVM PARTNER RZT</t>
  </si>
  <si>
    <t>STATKRAFT</t>
  </si>
  <si>
    <t>ATCm</t>
  </si>
  <si>
    <t>55XAIKTRADING017</t>
  </si>
  <si>
    <t>AIK Energy Ltd</t>
  </si>
  <si>
    <t>EXPORT</t>
  </si>
  <si>
    <t>IMPORT</t>
  </si>
  <si>
    <t>ATC = 150</t>
  </si>
  <si>
    <t>ATC = 250</t>
  </si>
  <si>
    <t>ATC = 100</t>
  </si>
  <si>
    <t>Iunie 2020</t>
  </si>
  <si>
    <t>01-07.06.2020</t>
  </si>
  <si>
    <t>08-19.06.2020</t>
  </si>
  <si>
    <t>20-21.06.2020</t>
  </si>
  <si>
    <t>22-30.06.2020</t>
  </si>
  <si>
    <t>01-14.06.2020</t>
  </si>
  <si>
    <t>15-19.06.2020</t>
  </si>
  <si>
    <t>20-30.06.2020</t>
  </si>
  <si>
    <t>01-30.06.2020</t>
  </si>
  <si>
    <t>08-14.06.2020</t>
  </si>
  <si>
    <t>CROSS BORDER CAPACITY ALLOCATION AUCTION RESULTS for the period of:
01-07.06.2020</t>
  </si>
  <si>
    <t>CROSS BORDER CAPACITY ALLOCATION AUCTION RESULTS for the period of:
08-14.06.2020</t>
  </si>
  <si>
    <t>CROSS BORDER CAPACITY ALLOCATION AUCTION RESULTS for the period of:
15-19.06.2020</t>
  </si>
  <si>
    <t>NOTE: The deadline for transferring capacities for the month of JUNIE is 25 MAY 2020, 12:00(RO). _x000D_
The transfers are to be operated by the participants in the DAMAS platform and the corresponding annex for the transfer is to be sent  by email to: contracte.alocare@transelectrica.ro</t>
  </si>
  <si>
    <t>ATC = 350</t>
  </si>
  <si>
    <t>CROSS BORDER CAPACITY ALLOCATION AUCTION RESULTS for the period of:
20-21.06.2020</t>
  </si>
  <si>
    <t>CROSS BORDER CAPACITY ALLOCATION AUCTION RESULTS for the period of:
22-30.06.2020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</si>
</sst>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10"/>
      <color indexed="81"/>
      <name val="Tahoma"/>
      <family val="2"/>
      <charset val="238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78">
    <xf numFmtId="0" fontId="0" fillId="0" borderId="0" xfId="0"/>
    <xf numFmtId="0" fontId="1" fillId="34" borderId="12" xfId="86" applyFont="1" applyFill="1" applyBorder="1" applyAlignment="1">
      <alignment horizontal="center" vertical="center" wrapText="1"/>
    </xf>
    <xf numFmtId="0" fontId="1" fillId="35" borderId="17" xfId="86" applyFont="1" applyFill="1" applyBorder="1" applyAlignment="1">
      <alignment horizontal="center" vertical="center" wrapText="1"/>
    </xf>
    <xf numFmtId="0" fontId="1" fillId="36" borderId="17" xfId="86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37" fillId="0" borderId="10" xfId="0" applyNumberFormat="1" applyFont="1" applyFill="1" applyBorder="1" applyAlignment="1">
      <alignment horizontal="center" wrapText="1"/>
    </xf>
    <xf numFmtId="49" fontId="1" fillId="26" borderId="10" xfId="0" applyNumberFormat="1" applyFont="1" applyFill="1" applyBorder="1" applyAlignment="1">
      <alignment horizontal="center" vertical="center" wrapText="1"/>
    </xf>
    <xf numFmtId="0" fontId="33" fillId="30" borderId="14" xfId="90" applyFont="1" applyFill="1" applyBorder="1" applyAlignment="1">
      <alignment horizontal="center" vertical="center" wrapText="1"/>
    </xf>
    <xf numFmtId="0" fontId="33" fillId="30" borderId="15" xfId="90" applyFont="1" applyFill="1" applyBorder="1" applyAlignment="1">
      <alignment horizontal="center" vertical="center" wrapText="1"/>
    </xf>
    <xf numFmtId="0" fontId="33" fillId="33" borderId="15" xfId="90" applyFont="1" applyFill="1" applyBorder="1" applyAlignment="1">
      <alignment horizontal="center" vertical="center" wrapText="1"/>
    </xf>
    <xf numFmtId="0" fontId="2" fillId="33" borderId="14" xfId="90" applyFont="1" applyFill="1" applyBorder="1" applyAlignment="1">
      <alignment horizontal="center" vertical="center" wrapText="1"/>
    </xf>
    <xf numFmtId="0" fontId="2" fillId="24" borderId="14" xfId="90" applyFont="1" applyFill="1" applyBorder="1" applyAlignment="1">
      <alignment horizontal="center" vertical="center" wrapText="1"/>
    </xf>
    <xf numFmtId="0" fontId="2" fillId="24" borderId="14" xfId="90" applyNumberFormat="1" applyFont="1" applyFill="1" applyBorder="1" applyAlignment="1">
      <alignment horizontal="center" vertical="center" wrapText="1"/>
    </xf>
    <xf numFmtId="0" fontId="33" fillId="31" borderId="15" xfId="90" applyFont="1" applyFill="1" applyBorder="1" applyAlignment="1">
      <alignment horizontal="center" vertical="center" wrapText="1"/>
    </xf>
    <xf numFmtId="0" fontId="2" fillId="0" borderId="0" xfId="74" applyFont="1"/>
    <xf numFmtId="0" fontId="33" fillId="0" borderId="0" xfId="74" applyFont="1"/>
    <xf numFmtId="0" fontId="3" fillId="0" borderId="0" xfId="74" applyFont="1"/>
    <xf numFmtId="4" fontId="3" fillId="0" borderId="0" xfId="74" applyNumberFormat="1" applyFont="1" applyAlignment="1">
      <alignment vertical="center"/>
    </xf>
    <xf numFmtId="0" fontId="3" fillId="0" borderId="14" xfId="74" applyFont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0" fillId="36" borderId="14" xfId="74" applyFont="1" applyFill="1" applyBorder="1" applyAlignment="1">
      <alignment horizontal="center" vertical="center"/>
    </xf>
    <xf numFmtId="0" fontId="30" fillId="34" borderId="14" xfId="74" applyFont="1" applyFill="1" applyBorder="1" applyAlignment="1">
      <alignment horizontal="center" vertical="center"/>
    </xf>
    <xf numFmtId="0" fontId="30" fillId="35" borderId="13" xfId="74" applyFont="1" applyFill="1" applyBorder="1" applyAlignment="1">
      <alignment horizontal="center" vertical="center"/>
    </xf>
    <xf numFmtId="0" fontId="1" fillId="0" borderId="0" xfId="74" applyFont="1"/>
    <xf numFmtId="0" fontId="1" fillId="0" borderId="11" xfId="74" applyFont="1" applyBorder="1" applyAlignment="1">
      <alignment horizontal="center" vertical="center"/>
    </xf>
    <xf numFmtId="0" fontId="1" fillId="0" borderId="11" xfId="74" applyFont="1" applyBorder="1" applyAlignment="1">
      <alignment horizontal="center" vertical="center" wrapText="1"/>
    </xf>
    <xf numFmtId="0" fontId="42" fillId="0" borderId="0" xfId="74" applyFont="1"/>
    <xf numFmtId="0" fontId="43" fillId="0" borderId="0" xfId="74" applyFont="1"/>
    <xf numFmtId="0" fontId="3" fillId="24" borderId="20" xfId="90" applyFont="1" applyFill="1" applyBorder="1" applyAlignment="1">
      <alignment vertical="center" wrapText="1"/>
    </xf>
    <xf numFmtId="0" fontId="3" fillId="33" borderId="20" xfId="90" applyFont="1" applyFill="1" applyBorder="1" applyAlignment="1">
      <alignment vertical="center" wrapText="1"/>
    </xf>
    <xf numFmtId="0" fontId="3" fillId="33" borderId="21" xfId="90" applyFont="1" applyFill="1" applyBorder="1" applyAlignment="1">
      <alignment vertical="center" wrapText="1"/>
    </xf>
    <xf numFmtId="0" fontId="3" fillId="27" borderId="14" xfId="74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 wrapText="1"/>
    </xf>
    <xf numFmtId="49" fontId="1" fillId="29" borderId="10" xfId="0" applyNumberFormat="1" applyFont="1" applyFill="1" applyBorder="1" applyAlignment="1">
      <alignment horizontal="center" vertical="center" wrapText="1"/>
    </xf>
    <xf numFmtId="1" fontId="36" fillId="0" borderId="10" xfId="0" applyNumberFormat="1" applyFont="1" applyFill="1" applyBorder="1" applyAlignment="1">
      <alignment horizontal="center" vertical="center" wrapText="1"/>
    </xf>
    <xf numFmtId="49" fontId="1" fillId="37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1" fontId="38" fillId="27" borderId="10" xfId="0" applyNumberFormat="1" applyFont="1" applyFill="1" applyBorder="1" applyAlignment="1">
      <alignment horizontal="center" vertical="center" wrapText="1"/>
    </xf>
    <xf numFmtId="4" fontId="38" fillId="27" borderId="10" xfId="0" applyNumberFormat="1" applyFont="1" applyFill="1" applyBorder="1" applyAlignment="1">
      <alignment horizontal="center" vertical="center" wrapText="1"/>
    </xf>
    <xf numFmtId="0" fontId="1" fillId="29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3" fillId="24" borderId="22" xfId="0" applyFont="1" applyFill="1" applyBorder="1" applyAlignment="1">
      <alignment horizontal="center" vertical="center" wrapText="1"/>
    </xf>
    <xf numFmtId="14" fontId="3" fillId="33" borderId="22" xfId="0" applyNumberFormat="1" applyFont="1" applyFill="1" applyBorder="1" applyAlignment="1">
      <alignment horizontal="center" vertical="center" wrapText="1"/>
    </xf>
    <xf numFmtId="0" fontId="2" fillId="38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8" borderId="10" xfId="0" applyFill="1" applyBorder="1" applyAlignment="1">
      <alignment horizontal="center" vertical="center" wrapText="1"/>
    </xf>
    <xf numFmtId="49" fontId="39" fillId="0" borderId="0" xfId="0" applyNumberFormat="1" applyFont="1" applyFill="1" applyBorder="1" applyAlignment="1">
      <alignment horizontal="center" vertical="center"/>
    </xf>
    <xf numFmtId="1" fontId="39" fillId="0" borderId="0" xfId="0" applyNumberFormat="1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49" fontId="36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37" borderId="10" xfId="0" applyFont="1" applyFill="1" applyBorder="1" applyAlignment="1">
      <alignment horizontal="center" vertical="center" wrapText="1"/>
    </xf>
    <xf numFmtId="4" fontId="1" fillId="0" borderId="10" xfId="0" applyNumberFormat="1" applyFont="1" applyFill="1" applyBorder="1" applyAlignment="1">
      <alignment horizontal="center" wrapText="1"/>
    </xf>
    <xf numFmtId="49" fontId="38" fillId="27" borderId="10" xfId="0" applyNumberFormat="1" applyFont="1" applyFill="1" applyBorder="1" applyAlignment="1">
      <alignment horizontal="center" vertical="center" wrapText="1"/>
    </xf>
    <xf numFmtId="0" fontId="1" fillId="28" borderId="10" xfId="0" applyNumberFormat="1" applyFont="1" applyFill="1" applyBorder="1" applyAlignment="1">
      <alignment horizontal="center" vertical="center" wrapText="1"/>
    </xf>
    <xf numFmtId="0" fontId="22" fillId="0" borderId="16" xfId="74" applyFont="1" applyBorder="1" applyAlignment="1">
      <alignment horizontal="center" vertical="center" wrapText="1"/>
    </xf>
    <xf numFmtId="0" fontId="22" fillId="0" borderId="0" xfId="74" applyFont="1" applyBorder="1" applyAlignment="1">
      <alignment horizontal="center" vertical="center" wrapText="1"/>
    </xf>
    <xf numFmtId="0" fontId="32" fillId="39" borderId="10" xfId="74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 wrapText="1"/>
    </xf>
    <xf numFmtId="14" fontId="32" fillId="39" borderId="10" xfId="74" applyNumberFormat="1" applyFont="1" applyFill="1" applyBorder="1" applyAlignment="1">
      <alignment horizontal="center" vertical="center" wrapText="1"/>
    </xf>
    <xf numFmtId="0" fontId="40" fillId="39" borderId="10" xfId="74" applyFont="1" applyFill="1" applyBorder="1" applyAlignment="1">
      <alignment horizontal="center" vertical="center"/>
    </xf>
    <xf numFmtId="49" fontId="28" fillId="0" borderId="0" xfId="90" quotePrefix="1" applyNumberFormat="1" applyFont="1" applyBorder="1" applyAlignment="1">
      <alignment horizontal="center" vertical="center"/>
    </xf>
    <xf numFmtId="49" fontId="29" fillId="0" borderId="0" xfId="90" applyNumberFormat="1" applyFont="1" applyBorder="1" applyAlignment="1">
      <alignment horizontal="center" vertical="center"/>
    </xf>
    <xf numFmtId="0" fontId="31" fillId="0" borderId="18" xfId="90" applyFont="1" applyBorder="1" applyAlignment="1">
      <alignment horizontal="center" vertical="center"/>
    </xf>
    <xf numFmtId="0" fontId="31" fillId="0" borderId="0" xfId="90" applyFont="1" applyBorder="1" applyAlignment="1">
      <alignment horizontal="center" vertical="center"/>
    </xf>
    <xf numFmtId="0" fontId="1" fillId="30" borderId="13" xfId="90" applyFont="1" applyFill="1" applyBorder="1" applyAlignment="1">
      <alignment horizontal="center" vertical="center" wrapText="1"/>
    </xf>
    <xf numFmtId="0" fontId="1" fillId="30" borderId="14" xfId="90" applyFont="1" applyFill="1" applyBorder="1" applyAlignment="1">
      <alignment horizontal="center" vertical="center" wrapText="1"/>
    </xf>
    <xf numFmtId="0" fontId="3" fillId="29" borderId="20" xfId="90" applyFont="1" applyFill="1" applyBorder="1" applyAlignment="1">
      <alignment horizontal="center" vertical="center" textRotation="90" wrapText="1"/>
    </xf>
    <xf numFmtId="0" fontId="3" fillId="29" borderId="19" xfId="90" applyFont="1" applyFill="1" applyBorder="1" applyAlignment="1">
      <alignment horizontal="center" vertical="center" textRotation="90" wrapText="1"/>
    </xf>
    <xf numFmtId="0" fontId="3" fillId="32" borderId="19" xfId="90" applyFont="1" applyFill="1" applyBorder="1" applyAlignment="1">
      <alignment horizontal="center" vertical="center" textRotation="90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="69" zoomScaleNormal="69" workbookViewId="0">
      <pane ySplit="5" topLeftCell="A6" activePane="bottomLeft" state="frozen"/>
      <selection pane="bottomLeft" activeCell="E14" sqref="E14"/>
    </sheetView>
  </sheetViews>
  <sheetFormatPr defaultRowHeight="12.75" x14ac:dyDescent="0.2"/>
  <cols>
    <col min="1" max="120" width="20.7109375" customWidth="1"/>
  </cols>
  <sheetData>
    <row r="1" spans="1:20" x14ac:dyDescent="0.2">
      <c r="A1" s="50" t="s">
        <v>66</v>
      </c>
      <c r="B1" s="50"/>
      <c r="C1" s="50"/>
      <c r="D1" s="50"/>
      <c r="E1" s="50" t="s">
        <v>74</v>
      </c>
      <c r="F1" s="50"/>
      <c r="G1" s="50"/>
      <c r="H1" s="50"/>
      <c r="I1" s="50" t="s">
        <v>71</v>
      </c>
      <c r="J1" s="50"/>
      <c r="K1" s="50"/>
      <c r="L1" s="50"/>
      <c r="M1" s="50" t="s">
        <v>68</v>
      </c>
      <c r="N1" s="50"/>
      <c r="O1" s="50"/>
      <c r="P1" s="50"/>
      <c r="Q1" s="50" t="s">
        <v>69</v>
      </c>
      <c r="R1" s="50"/>
      <c r="S1" s="50"/>
      <c r="T1" s="50"/>
    </row>
    <row r="2" spans="1:20" x14ac:dyDescent="0.2">
      <c r="A2" s="51">
        <v>7</v>
      </c>
      <c r="B2" s="51"/>
      <c r="C2" s="51"/>
      <c r="D2" s="51"/>
      <c r="E2" s="51">
        <v>7</v>
      </c>
      <c r="F2" s="51"/>
      <c r="G2" s="51"/>
      <c r="H2" s="51"/>
      <c r="I2" s="51">
        <v>5</v>
      </c>
      <c r="J2" s="51"/>
      <c r="K2" s="51"/>
      <c r="L2" s="51"/>
      <c r="M2" s="51">
        <v>2</v>
      </c>
      <c r="N2" s="51"/>
      <c r="O2" s="51"/>
      <c r="P2" s="51"/>
      <c r="Q2" s="51">
        <v>9</v>
      </c>
      <c r="R2" s="51"/>
      <c r="S2" s="51"/>
      <c r="T2" s="51"/>
    </row>
    <row r="3" spans="1:20" ht="35.1" customHeight="1" x14ac:dyDescent="0.2">
      <c r="A3" s="52" t="s">
        <v>75</v>
      </c>
      <c r="B3" s="52"/>
      <c r="C3" s="52"/>
      <c r="D3" s="52"/>
      <c r="E3" s="52" t="s">
        <v>76</v>
      </c>
      <c r="F3" s="52"/>
      <c r="G3" s="52"/>
      <c r="H3" s="52"/>
      <c r="I3" s="52" t="s">
        <v>77</v>
      </c>
      <c r="J3" s="52"/>
      <c r="K3" s="52"/>
      <c r="L3" s="52"/>
      <c r="M3" s="52" t="s">
        <v>80</v>
      </c>
      <c r="N3" s="52"/>
      <c r="O3" s="52"/>
      <c r="P3" s="52"/>
      <c r="Q3" s="52" t="s">
        <v>81</v>
      </c>
      <c r="R3" s="52"/>
      <c r="S3" s="52"/>
      <c r="T3" s="52"/>
    </row>
    <row r="4" spans="1:20" x14ac:dyDescent="0.2">
      <c r="A4" s="53" t="s">
        <v>0</v>
      </c>
      <c r="B4" s="53"/>
      <c r="C4" s="32" t="s">
        <v>13</v>
      </c>
      <c r="D4" s="32" t="s">
        <v>14</v>
      </c>
      <c r="E4" s="53" t="s">
        <v>0</v>
      </c>
      <c r="F4" s="53"/>
      <c r="G4" s="32" t="s">
        <v>13</v>
      </c>
      <c r="H4" s="32" t="s">
        <v>14</v>
      </c>
      <c r="I4" s="53" t="s">
        <v>0</v>
      </c>
      <c r="J4" s="53"/>
      <c r="K4" s="32" t="s">
        <v>13</v>
      </c>
      <c r="L4" s="32" t="s">
        <v>14</v>
      </c>
      <c r="M4" s="53" t="s">
        <v>0</v>
      </c>
      <c r="N4" s="53"/>
      <c r="O4" s="32" t="s">
        <v>13</v>
      </c>
      <c r="P4" s="32" t="s">
        <v>14</v>
      </c>
      <c r="Q4" s="53" t="s">
        <v>0</v>
      </c>
      <c r="R4" s="53"/>
      <c r="S4" s="32" t="s">
        <v>13</v>
      </c>
      <c r="T4" s="32" t="s">
        <v>14</v>
      </c>
    </row>
    <row r="5" spans="1:20" x14ac:dyDescent="0.2">
      <c r="A5" s="33" t="s">
        <v>15</v>
      </c>
      <c r="B5" s="34" t="s">
        <v>16</v>
      </c>
      <c r="C5" s="33" t="s">
        <v>1</v>
      </c>
      <c r="D5" s="33" t="s">
        <v>2</v>
      </c>
      <c r="E5" s="33" t="s">
        <v>15</v>
      </c>
      <c r="F5" s="34" t="s">
        <v>16</v>
      </c>
      <c r="G5" s="33" t="s">
        <v>1</v>
      </c>
      <c r="H5" s="33" t="s">
        <v>2</v>
      </c>
      <c r="I5" s="33" t="s">
        <v>15</v>
      </c>
      <c r="J5" s="34" t="s">
        <v>16</v>
      </c>
      <c r="K5" s="33" t="s">
        <v>1</v>
      </c>
      <c r="L5" s="33" t="s">
        <v>2</v>
      </c>
      <c r="M5" s="33" t="s">
        <v>15</v>
      </c>
      <c r="N5" s="34" t="s">
        <v>16</v>
      </c>
      <c r="O5" s="33" t="s">
        <v>1</v>
      </c>
      <c r="P5" s="33" t="s">
        <v>2</v>
      </c>
      <c r="Q5" s="33" t="s">
        <v>15</v>
      </c>
      <c r="R5" s="34" t="s">
        <v>16</v>
      </c>
      <c r="S5" s="33" t="s">
        <v>1</v>
      </c>
      <c r="T5" s="33" t="s">
        <v>2</v>
      </c>
    </row>
    <row r="6" spans="1:20" x14ac:dyDescent="0.2">
      <c r="A6" s="41" t="s">
        <v>24</v>
      </c>
      <c r="B6" s="35" t="s">
        <v>26</v>
      </c>
      <c r="C6" s="52" t="s">
        <v>63</v>
      </c>
      <c r="D6" s="52"/>
      <c r="E6" s="41" t="s">
        <v>24</v>
      </c>
      <c r="F6" s="35" t="s">
        <v>26</v>
      </c>
      <c r="G6" s="52" t="s">
        <v>79</v>
      </c>
      <c r="H6" s="52"/>
      <c r="I6" s="41" t="s">
        <v>24</v>
      </c>
      <c r="J6" s="35" t="s">
        <v>26</v>
      </c>
      <c r="K6" s="52" t="s">
        <v>79</v>
      </c>
      <c r="L6" s="52"/>
      <c r="M6" s="41" t="s">
        <v>24</v>
      </c>
      <c r="N6" s="35" t="s">
        <v>26</v>
      </c>
      <c r="O6" s="52" t="s">
        <v>63</v>
      </c>
      <c r="P6" s="52"/>
      <c r="Q6" s="41" t="s">
        <v>24</v>
      </c>
      <c r="R6" s="35" t="s">
        <v>26</v>
      </c>
      <c r="S6" s="52" t="s">
        <v>62</v>
      </c>
      <c r="T6" s="52"/>
    </row>
    <row r="7" spans="1:20" ht="25.5" x14ac:dyDescent="0.2">
      <c r="A7" s="48" t="s">
        <v>3</v>
      </c>
      <c r="B7" s="48" t="s">
        <v>54</v>
      </c>
      <c r="C7" s="48">
        <v>49</v>
      </c>
      <c r="D7" s="55"/>
      <c r="E7" s="48" t="s">
        <v>3</v>
      </c>
      <c r="F7" s="48" t="s">
        <v>54</v>
      </c>
      <c r="G7" s="48">
        <v>69</v>
      </c>
      <c r="H7" s="55"/>
      <c r="I7" s="48" t="s">
        <v>3</v>
      </c>
      <c r="J7" s="48" t="s">
        <v>54</v>
      </c>
      <c r="K7" s="48">
        <v>69</v>
      </c>
      <c r="L7" s="55"/>
      <c r="M7" s="48" t="s">
        <v>3</v>
      </c>
      <c r="N7" s="48" t="s">
        <v>54</v>
      </c>
      <c r="O7" s="48">
        <v>19</v>
      </c>
      <c r="P7" s="55"/>
      <c r="Q7" s="48" t="s">
        <v>3</v>
      </c>
      <c r="R7" s="48" t="s">
        <v>54</v>
      </c>
      <c r="S7" s="48">
        <v>19</v>
      </c>
      <c r="T7" s="55"/>
    </row>
    <row r="8" spans="1:20" x14ac:dyDescent="0.2">
      <c r="A8" s="48" t="s">
        <v>34</v>
      </c>
      <c r="B8" s="48" t="s">
        <v>35</v>
      </c>
      <c r="C8" s="48">
        <v>20</v>
      </c>
      <c r="D8" s="55"/>
      <c r="E8" s="48" t="s">
        <v>34</v>
      </c>
      <c r="F8" s="48" t="s">
        <v>35</v>
      </c>
      <c r="G8" s="48">
        <v>20</v>
      </c>
      <c r="H8" s="55"/>
      <c r="I8" s="48" t="s">
        <v>34</v>
      </c>
      <c r="J8" s="48" t="s">
        <v>35</v>
      </c>
      <c r="K8" s="48">
        <v>20</v>
      </c>
      <c r="L8" s="55"/>
      <c r="M8" s="48" t="s">
        <v>34</v>
      </c>
      <c r="N8" s="48" t="s">
        <v>35</v>
      </c>
      <c r="O8" s="48">
        <v>20</v>
      </c>
      <c r="P8" s="55"/>
      <c r="Q8" s="49" t="s">
        <v>34</v>
      </c>
      <c r="R8" s="49" t="s">
        <v>35</v>
      </c>
      <c r="S8" s="49">
        <v>0</v>
      </c>
      <c r="T8" s="55"/>
    </row>
    <row r="9" spans="1:20" x14ac:dyDescent="0.2">
      <c r="A9" s="48" t="s">
        <v>7</v>
      </c>
      <c r="B9" s="48" t="s">
        <v>6</v>
      </c>
      <c r="C9" s="48">
        <v>60</v>
      </c>
      <c r="D9" s="55"/>
      <c r="E9" s="48" t="s">
        <v>7</v>
      </c>
      <c r="F9" s="48" t="s">
        <v>6</v>
      </c>
      <c r="G9" s="48">
        <v>100</v>
      </c>
      <c r="H9" s="55"/>
      <c r="I9" s="48" t="s">
        <v>7</v>
      </c>
      <c r="J9" s="48" t="s">
        <v>6</v>
      </c>
      <c r="K9" s="48">
        <v>100</v>
      </c>
      <c r="L9" s="55"/>
      <c r="M9" s="48" t="s">
        <v>7</v>
      </c>
      <c r="N9" s="48" t="s">
        <v>6</v>
      </c>
      <c r="O9" s="48">
        <v>20</v>
      </c>
      <c r="P9" s="55"/>
      <c r="Q9" s="48" t="s">
        <v>7</v>
      </c>
      <c r="R9" s="48" t="s">
        <v>6</v>
      </c>
      <c r="S9" s="48">
        <v>66</v>
      </c>
      <c r="T9" s="55"/>
    </row>
    <row r="10" spans="1:20" x14ac:dyDescent="0.2">
      <c r="A10" s="48" t="s">
        <v>30</v>
      </c>
      <c r="B10" s="48" t="s">
        <v>29</v>
      </c>
      <c r="C10" s="48">
        <v>10</v>
      </c>
      <c r="D10" s="55"/>
      <c r="E10" s="48" t="s">
        <v>30</v>
      </c>
      <c r="F10" s="48" t="s">
        <v>29</v>
      </c>
      <c r="G10" s="48">
        <v>10</v>
      </c>
      <c r="H10" s="55"/>
      <c r="I10" s="48" t="s">
        <v>30</v>
      </c>
      <c r="J10" s="48" t="s">
        <v>29</v>
      </c>
      <c r="K10" s="48">
        <v>10</v>
      </c>
      <c r="L10" s="55"/>
      <c r="M10" s="48" t="s">
        <v>30</v>
      </c>
      <c r="N10" s="48" t="s">
        <v>29</v>
      </c>
      <c r="O10" s="48">
        <v>10</v>
      </c>
      <c r="P10" s="55"/>
      <c r="Q10" s="49" t="s">
        <v>30</v>
      </c>
      <c r="R10" s="49" t="s">
        <v>29</v>
      </c>
      <c r="S10" s="49">
        <v>0</v>
      </c>
      <c r="T10" s="55"/>
    </row>
    <row r="11" spans="1:20" x14ac:dyDescent="0.2">
      <c r="A11" s="48" t="s">
        <v>32</v>
      </c>
      <c r="B11" s="48" t="s">
        <v>33</v>
      </c>
      <c r="C11" s="48">
        <v>10</v>
      </c>
      <c r="D11" s="55"/>
      <c r="E11" s="48" t="s">
        <v>32</v>
      </c>
      <c r="F11" s="48" t="s">
        <v>33</v>
      </c>
      <c r="G11" s="48">
        <v>16</v>
      </c>
      <c r="H11" s="55"/>
      <c r="I11" s="48" t="s">
        <v>32</v>
      </c>
      <c r="J11" s="48" t="s">
        <v>33</v>
      </c>
      <c r="K11" s="48">
        <v>16</v>
      </c>
      <c r="L11" s="55"/>
      <c r="M11" s="48" t="s">
        <v>32</v>
      </c>
      <c r="N11" s="48" t="s">
        <v>33</v>
      </c>
      <c r="O11" s="48">
        <v>5</v>
      </c>
      <c r="P11" s="55"/>
      <c r="Q11" s="48" t="s">
        <v>32</v>
      </c>
      <c r="R11" s="48" t="s">
        <v>33</v>
      </c>
      <c r="S11" s="48">
        <v>30</v>
      </c>
      <c r="T11" s="55"/>
    </row>
    <row r="12" spans="1:20" x14ac:dyDescent="0.2">
      <c r="A12" s="48" t="s">
        <v>4</v>
      </c>
      <c r="B12" s="48" t="s">
        <v>5</v>
      </c>
      <c r="C12" s="48">
        <v>20</v>
      </c>
      <c r="D12" s="55"/>
      <c r="E12" s="48" t="s">
        <v>4</v>
      </c>
      <c r="F12" s="48" t="s">
        <v>5</v>
      </c>
      <c r="G12" s="48">
        <v>20</v>
      </c>
      <c r="H12" s="55"/>
      <c r="I12" s="48" t="s">
        <v>4</v>
      </c>
      <c r="J12" s="48" t="s">
        <v>5</v>
      </c>
      <c r="K12" s="48">
        <v>20</v>
      </c>
      <c r="L12" s="55"/>
      <c r="M12" s="48" t="s">
        <v>4</v>
      </c>
      <c r="N12" s="48" t="s">
        <v>5</v>
      </c>
      <c r="O12" s="48">
        <v>75</v>
      </c>
      <c r="P12" s="55"/>
      <c r="Q12" s="47" t="s">
        <v>4</v>
      </c>
      <c r="R12" s="47" t="s">
        <v>5</v>
      </c>
      <c r="S12" s="47">
        <v>0</v>
      </c>
      <c r="T12" s="55"/>
    </row>
    <row r="13" spans="1:20" ht="38.25" x14ac:dyDescent="0.2">
      <c r="A13" s="48" t="s">
        <v>37</v>
      </c>
      <c r="B13" s="48" t="s">
        <v>51</v>
      </c>
      <c r="C13" s="48">
        <v>15</v>
      </c>
      <c r="D13" s="55"/>
      <c r="E13" s="48" t="s">
        <v>37</v>
      </c>
      <c r="F13" s="48" t="s">
        <v>51</v>
      </c>
      <c r="G13" s="48">
        <v>15</v>
      </c>
      <c r="H13" s="55"/>
      <c r="I13" s="48" t="s">
        <v>37</v>
      </c>
      <c r="J13" s="48" t="s">
        <v>51</v>
      </c>
      <c r="K13" s="48">
        <v>15</v>
      </c>
      <c r="L13" s="55"/>
      <c r="M13" s="48" t="s">
        <v>37</v>
      </c>
      <c r="N13" s="48" t="s">
        <v>51</v>
      </c>
      <c r="O13" s="48">
        <v>15</v>
      </c>
      <c r="P13" s="55"/>
      <c r="Q13" s="4" t="s">
        <v>37</v>
      </c>
      <c r="R13" s="4" t="s">
        <v>51</v>
      </c>
      <c r="S13" s="4">
        <v>10</v>
      </c>
      <c r="T13" s="55"/>
    </row>
    <row r="14" spans="1:20" ht="38.25" x14ac:dyDescent="0.2">
      <c r="A14" s="48" t="s">
        <v>39</v>
      </c>
      <c r="B14" s="48" t="s">
        <v>52</v>
      </c>
      <c r="C14" s="48">
        <v>66</v>
      </c>
      <c r="D14" s="55"/>
      <c r="E14" s="48" t="s">
        <v>39</v>
      </c>
      <c r="F14" s="48" t="s">
        <v>52</v>
      </c>
      <c r="G14" s="48">
        <v>100</v>
      </c>
      <c r="H14" s="55"/>
      <c r="I14" s="48" t="s">
        <v>39</v>
      </c>
      <c r="J14" s="48" t="s">
        <v>52</v>
      </c>
      <c r="K14" s="48">
        <v>100</v>
      </c>
      <c r="L14" s="55"/>
      <c r="M14" s="48" t="s">
        <v>39</v>
      </c>
      <c r="N14" s="48" t="s">
        <v>52</v>
      </c>
      <c r="O14" s="48">
        <v>86</v>
      </c>
      <c r="P14" s="55"/>
      <c r="Q14" s="4" t="s">
        <v>39</v>
      </c>
      <c r="R14" s="4" t="s">
        <v>52</v>
      </c>
      <c r="S14" s="4">
        <v>25</v>
      </c>
      <c r="T14" s="55"/>
    </row>
    <row r="15" spans="1:20" x14ac:dyDescent="0.2">
      <c r="A15" s="54" t="s">
        <v>31</v>
      </c>
      <c r="B15" s="54"/>
      <c r="C15" s="36">
        <f>SUM(C7:C14)</f>
        <v>250</v>
      </c>
      <c r="D15" s="5">
        <v>0.87</v>
      </c>
      <c r="E15" s="54" t="s">
        <v>31</v>
      </c>
      <c r="F15" s="54"/>
      <c r="G15" s="36">
        <f>SUM(G7:G14)</f>
        <v>350</v>
      </c>
      <c r="H15" s="5">
        <v>0.76</v>
      </c>
      <c r="I15" s="54" t="s">
        <v>31</v>
      </c>
      <c r="J15" s="54"/>
      <c r="K15" s="36">
        <f>SUM(K7:K14)</f>
        <v>350</v>
      </c>
      <c r="L15" s="5">
        <v>0.76</v>
      </c>
      <c r="M15" s="54" t="s">
        <v>31</v>
      </c>
      <c r="N15" s="54"/>
      <c r="O15" s="36">
        <f>SUM(O7:O14)</f>
        <v>250</v>
      </c>
      <c r="P15" s="5">
        <v>1.17</v>
      </c>
      <c r="Q15" s="54" t="s">
        <v>31</v>
      </c>
      <c r="R15" s="54"/>
      <c r="S15" s="36">
        <f>SUM(S7:S14)</f>
        <v>150</v>
      </c>
      <c r="T15" s="5">
        <v>2.2999999999999998</v>
      </c>
    </row>
    <row r="16" spans="1:20" x14ac:dyDescent="0.2">
      <c r="A16" s="43" t="s">
        <v>24</v>
      </c>
      <c r="B16" s="37" t="s">
        <v>27</v>
      </c>
      <c r="C16" s="59" t="s">
        <v>63</v>
      </c>
      <c r="D16" s="59"/>
      <c r="E16" s="43" t="s">
        <v>24</v>
      </c>
      <c r="F16" s="37" t="s">
        <v>27</v>
      </c>
      <c r="G16" s="59" t="s">
        <v>79</v>
      </c>
      <c r="H16" s="59"/>
      <c r="I16" s="43" t="s">
        <v>24</v>
      </c>
      <c r="J16" s="37" t="s">
        <v>27</v>
      </c>
      <c r="K16" s="59" t="s">
        <v>79</v>
      </c>
      <c r="L16" s="59"/>
      <c r="M16" s="43" t="s">
        <v>24</v>
      </c>
      <c r="N16" s="37" t="s">
        <v>27</v>
      </c>
      <c r="O16" s="59" t="s">
        <v>63</v>
      </c>
      <c r="P16" s="59"/>
      <c r="Q16" s="43" t="s">
        <v>24</v>
      </c>
      <c r="R16" s="37" t="s">
        <v>27</v>
      </c>
      <c r="S16" s="59" t="s">
        <v>63</v>
      </c>
      <c r="T16" s="59"/>
    </row>
    <row r="17" spans="1:20" x14ac:dyDescent="0.2">
      <c r="A17" s="48" t="s">
        <v>53</v>
      </c>
      <c r="B17" s="48" t="s">
        <v>49</v>
      </c>
      <c r="C17" s="48">
        <v>10</v>
      </c>
      <c r="D17" s="60"/>
      <c r="E17" s="48" t="s">
        <v>53</v>
      </c>
      <c r="F17" s="48" t="s">
        <v>49</v>
      </c>
      <c r="G17" s="48">
        <v>10</v>
      </c>
      <c r="H17" s="60"/>
      <c r="I17" s="48" t="s">
        <v>53</v>
      </c>
      <c r="J17" s="48" t="s">
        <v>49</v>
      </c>
      <c r="K17" s="48">
        <v>10</v>
      </c>
      <c r="L17" s="60"/>
      <c r="M17" s="48" t="s">
        <v>53</v>
      </c>
      <c r="N17" s="48" t="s">
        <v>49</v>
      </c>
      <c r="O17" s="48">
        <v>10</v>
      </c>
      <c r="P17" s="60"/>
      <c r="Q17" s="48" t="s">
        <v>53</v>
      </c>
      <c r="R17" s="48" t="s">
        <v>49</v>
      </c>
      <c r="S17" s="48">
        <v>10</v>
      </c>
      <c r="T17" s="60"/>
    </row>
    <row r="18" spans="1:20" ht="25.5" x14ac:dyDescent="0.2">
      <c r="A18" s="48" t="s">
        <v>3</v>
      </c>
      <c r="B18" s="48" t="s">
        <v>54</v>
      </c>
      <c r="C18" s="48">
        <v>49</v>
      </c>
      <c r="D18" s="60"/>
      <c r="E18" s="48" t="s">
        <v>3</v>
      </c>
      <c r="F18" s="48" t="s">
        <v>54</v>
      </c>
      <c r="G18" s="48">
        <v>69</v>
      </c>
      <c r="H18" s="60"/>
      <c r="I18" s="48" t="s">
        <v>3</v>
      </c>
      <c r="J18" s="48" t="s">
        <v>54</v>
      </c>
      <c r="K18" s="48">
        <v>69</v>
      </c>
      <c r="L18" s="60"/>
      <c r="M18" s="48" t="s">
        <v>3</v>
      </c>
      <c r="N18" s="48" t="s">
        <v>54</v>
      </c>
      <c r="O18" s="48">
        <v>55</v>
      </c>
      <c r="P18" s="60"/>
      <c r="Q18" s="48" t="s">
        <v>3</v>
      </c>
      <c r="R18" s="48" t="s">
        <v>54</v>
      </c>
      <c r="S18" s="48">
        <v>55</v>
      </c>
      <c r="T18" s="60"/>
    </row>
    <row r="19" spans="1:20" x14ac:dyDescent="0.2">
      <c r="A19" s="48" t="s">
        <v>4</v>
      </c>
      <c r="B19" s="48" t="s">
        <v>5</v>
      </c>
      <c r="C19" s="48">
        <v>40</v>
      </c>
      <c r="D19" s="60"/>
      <c r="E19" s="48" t="s">
        <v>4</v>
      </c>
      <c r="F19" s="48" t="s">
        <v>5</v>
      </c>
      <c r="G19" s="48">
        <v>76</v>
      </c>
      <c r="H19" s="60"/>
      <c r="I19" s="48" t="s">
        <v>4</v>
      </c>
      <c r="J19" s="48" t="s">
        <v>5</v>
      </c>
      <c r="K19" s="48">
        <v>76</v>
      </c>
      <c r="L19" s="60"/>
      <c r="M19" s="48" t="s">
        <v>4</v>
      </c>
      <c r="N19" s="48" t="s">
        <v>5</v>
      </c>
      <c r="O19" s="48">
        <v>40</v>
      </c>
      <c r="P19" s="60"/>
      <c r="Q19" s="48" t="s">
        <v>4</v>
      </c>
      <c r="R19" s="48" t="s">
        <v>5</v>
      </c>
      <c r="S19" s="48">
        <v>40</v>
      </c>
      <c r="T19" s="60"/>
    </row>
    <row r="20" spans="1:20" x14ac:dyDescent="0.2">
      <c r="A20" s="48" t="s">
        <v>7</v>
      </c>
      <c r="B20" s="48" t="s">
        <v>6</v>
      </c>
      <c r="C20" s="48">
        <v>20</v>
      </c>
      <c r="D20" s="60"/>
      <c r="E20" s="48" t="s">
        <v>7</v>
      </c>
      <c r="F20" s="48" t="s">
        <v>6</v>
      </c>
      <c r="G20" s="48">
        <v>40</v>
      </c>
      <c r="H20" s="60"/>
      <c r="I20" s="48" t="s">
        <v>7</v>
      </c>
      <c r="J20" s="48" t="s">
        <v>6</v>
      </c>
      <c r="K20" s="48">
        <v>40</v>
      </c>
      <c r="L20" s="60"/>
      <c r="M20" s="48" t="s">
        <v>7</v>
      </c>
      <c r="N20" s="48" t="s">
        <v>6</v>
      </c>
      <c r="O20" s="48">
        <v>20</v>
      </c>
      <c r="P20" s="60"/>
      <c r="Q20" s="48" t="s">
        <v>7</v>
      </c>
      <c r="R20" s="48" t="s">
        <v>6</v>
      </c>
      <c r="S20" s="48">
        <v>20</v>
      </c>
      <c r="T20" s="60"/>
    </row>
    <row r="21" spans="1:20" x14ac:dyDescent="0.2">
      <c r="A21" s="48" t="s">
        <v>12</v>
      </c>
      <c r="B21" s="48" t="s">
        <v>56</v>
      </c>
      <c r="C21" s="48">
        <v>10</v>
      </c>
      <c r="D21" s="60"/>
      <c r="E21" s="48" t="s">
        <v>12</v>
      </c>
      <c r="F21" s="48" t="s">
        <v>56</v>
      </c>
      <c r="G21" s="48">
        <v>10</v>
      </c>
      <c r="H21" s="60"/>
      <c r="I21" s="48" t="s">
        <v>12</v>
      </c>
      <c r="J21" s="48" t="s">
        <v>56</v>
      </c>
      <c r="K21" s="48">
        <v>10</v>
      </c>
      <c r="L21" s="60"/>
      <c r="M21" s="48" t="s">
        <v>12</v>
      </c>
      <c r="N21" s="48" t="s">
        <v>56</v>
      </c>
      <c r="O21" s="48">
        <v>10</v>
      </c>
      <c r="P21" s="60"/>
      <c r="Q21" s="48" t="s">
        <v>12</v>
      </c>
      <c r="R21" s="48" t="s">
        <v>56</v>
      </c>
      <c r="S21" s="48">
        <v>10</v>
      </c>
      <c r="T21" s="60"/>
    </row>
    <row r="22" spans="1:20" x14ac:dyDescent="0.2">
      <c r="A22" s="48" t="s">
        <v>25</v>
      </c>
      <c r="B22" s="48" t="s">
        <v>55</v>
      </c>
      <c r="C22" s="48">
        <v>45</v>
      </c>
      <c r="D22" s="60"/>
      <c r="E22" s="48" t="s">
        <v>25</v>
      </c>
      <c r="F22" s="48" t="s">
        <v>55</v>
      </c>
      <c r="G22" s="48">
        <v>45</v>
      </c>
      <c r="H22" s="60"/>
      <c r="I22" s="48" t="s">
        <v>25</v>
      </c>
      <c r="J22" s="48" t="s">
        <v>55</v>
      </c>
      <c r="K22" s="48">
        <v>45</v>
      </c>
      <c r="L22" s="60"/>
      <c r="M22" s="48" t="s">
        <v>25</v>
      </c>
      <c r="N22" s="48" t="s">
        <v>55</v>
      </c>
      <c r="O22" s="48">
        <v>45</v>
      </c>
      <c r="P22" s="60"/>
      <c r="Q22" s="48" t="s">
        <v>25</v>
      </c>
      <c r="R22" s="48" t="s">
        <v>55</v>
      </c>
      <c r="S22" s="48">
        <v>45</v>
      </c>
      <c r="T22" s="60"/>
    </row>
    <row r="23" spans="1:20" ht="38.25" x14ac:dyDescent="0.2">
      <c r="A23" s="48" t="s">
        <v>37</v>
      </c>
      <c r="B23" s="48" t="s">
        <v>51</v>
      </c>
      <c r="C23" s="48">
        <v>5</v>
      </c>
      <c r="D23" s="60"/>
      <c r="E23" s="48" t="s">
        <v>37</v>
      </c>
      <c r="F23" s="48" t="s">
        <v>51</v>
      </c>
      <c r="G23" s="48">
        <v>5</v>
      </c>
      <c r="H23" s="60"/>
      <c r="I23" s="48" t="s">
        <v>37</v>
      </c>
      <c r="J23" s="48" t="s">
        <v>51</v>
      </c>
      <c r="K23" s="48">
        <v>5</v>
      </c>
      <c r="L23" s="60"/>
      <c r="M23" s="49" t="s">
        <v>37</v>
      </c>
      <c r="N23" s="49" t="s">
        <v>51</v>
      </c>
      <c r="O23" s="49">
        <v>0</v>
      </c>
      <c r="P23" s="60"/>
      <c r="Q23" s="49" t="s">
        <v>37</v>
      </c>
      <c r="R23" s="49" t="s">
        <v>51</v>
      </c>
      <c r="S23" s="49">
        <v>0</v>
      </c>
      <c r="T23" s="60"/>
    </row>
    <row r="24" spans="1:20" ht="38.25" x14ac:dyDescent="0.2">
      <c r="A24" s="48" t="s">
        <v>39</v>
      </c>
      <c r="B24" s="48" t="s">
        <v>52</v>
      </c>
      <c r="C24" s="48">
        <v>50</v>
      </c>
      <c r="D24" s="60"/>
      <c r="E24" s="48" t="s">
        <v>39</v>
      </c>
      <c r="F24" s="48" t="s">
        <v>52</v>
      </c>
      <c r="G24" s="48">
        <v>50</v>
      </c>
      <c r="H24" s="60"/>
      <c r="I24" s="48" t="s">
        <v>39</v>
      </c>
      <c r="J24" s="48" t="s">
        <v>52</v>
      </c>
      <c r="K24" s="48">
        <v>50</v>
      </c>
      <c r="L24" s="60"/>
      <c r="M24" s="48" t="s">
        <v>39</v>
      </c>
      <c r="N24" s="48" t="s">
        <v>52</v>
      </c>
      <c r="O24" s="48">
        <v>50</v>
      </c>
      <c r="P24" s="60"/>
      <c r="Q24" s="48" t="s">
        <v>39</v>
      </c>
      <c r="R24" s="48" t="s">
        <v>52</v>
      </c>
      <c r="S24" s="48">
        <v>50</v>
      </c>
      <c r="T24" s="60"/>
    </row>
    <row r="25" spans="1:20" x14ac:dyDescent="0.2">
      <c r="A25" s="48" t="s">
        <v>38</v>
      </c>
      <c r="B25" s="48" t="s">
        <v>50</v>
      </c>
      <c r="C25" s="48">
        <v>21</v>
      </c>
      <c r="D25" s="60"/>
      <c r="E25" s="48" t="s">
        <v>38</v>
      </c>
      <c r="F25" s="48" t="s">
        <v>50</v>
      </c>
      <c r="G25" s="48">
        <v>45</v>
      </c>
      <c r="H25" s="60"/>
      <c r="I25" s="48" t="s">
        <v>38</v>
      </c>
      <c r="J25" s="48" t="s">
        <v>50</v>
      </c>
      <c r="K25" s="48">
        <v>45</v>
      </c>
      <c r="L25" s="60"/>
      <c r="M25" s="4" t="s">
        <v>38</v>
      </c>
      <c r="N25" s="4" t="s">
        <v>50</v>
      </c>
      <c r="O25" s="4">
        <v>20</v>
      </c>
      <c r="P25" s="60"/>
      <c r="Q25" s="4" t="s">
        <v>38</v>
      </c>
      <c r="R25" s="4" t="s">
        <v>50</v>
      </c>
      <c r="S25" s="4">
        <v>20</v>
      </c>
      <c r="T25" s="60"/>
    </row>
    <row r="26" spans="1:20" x14ac:dyDescent="0.2">
      <c r="A26" s="54" t="s">
        <v>31</v>
      </c>
      <c r="B26" s="54"/>
      <c r="C26" s="36">
        <f>SUM(C17:C25)</f>
        <v>250</v>
      </c>
      <c r="D26" s="5">
        <v>0.13</v>
      </c>
      <c r="E26" s="54" t="s">
        <v>31</v>
      </c>
      <c r="F26" s="54"/>
      <c r="G26" s="36">
        <f>SUM(G17:G25)</f>
        <v>350</v>
      </c>
      <c r="H26" s="5">
        <v>0.11</v>
      </c>
      <c r="I26" s="54" t="s">
        <v>31</v>
      </c>
      <c r="J26" s="54"/>
      <c r="K26" s="36">
        <f>SUM(K17:K25)</f>
        <v>350</v>
      </c>
      <c r="L26" s="5">
        <v>0.11</v>
      </c>
      <c r="M26" s="54" t="s">
        <v>31</v>
      </c>
      <c r="N26" s="54"/>
      <c r="O26" s="36">
        <f>SUM(O17:O25)</f>
        <v>250</v>
      </c>
      <c r="P26" s="5">
        <v>0.13</v>
      </c>
      <c r="Q26" s="54" t="s">
        <v>31</v>
      </c>
      <c r="R26" s="54"/>
      <c r="S26" s="36">
        <f>SUM(S17:S25)</f>
        <v>250</v>
      </c>
      <c r="T26" s="5">
        <v>0.13</v>
      </c>
    </row>
    <row r="27" spans="1:20" x14ac:dyDescent="0.2">
      <c r="A27" s="44" t="s">
        <v>28</v>
      </c>
      <c r="B27" s="38" t="s">
        <v>43</v>
      </c>
      <c r="C27" s="56" t="s">
        <v>64</v>
      </c>
      <c r="D27" s="56"/>
      <c r="E27" s="44" t="s">
        <v>28</v>
      </c>
      <c r="F27" s="38" t="s">
        <v>43</v>
      </c>
      <c r="G27" s="56" t="s">
        <v>64</v>
      </c>
      <c r="H27" s="56"/>
      <c r="I27" s="44" t="s">
        <v>28</v>
      </c>
      <c r="J27" s="38" t="s">
        <v>43</v>
      </c>
      <c r="K27" s="56" t="s">
        <v>62</v>
      </c>
      <c r="L27" s="56"/>
      <c r="M27" s="44" t="s">
        <v>28</v>
      </c>
      <c r="N27" s="38" t="s">
        <v>43</v>
      </c>
      <c r="O27" s="56" t="s">
        <v>64</v>
      </c>
      <c r="P27" s="56"/>
      <c r="Q27" s="44" t="s">
        <v>28</v>
      </c>
      <c r="R27" s="38" t="s">
        <v>43</v>
      </c>
      <c r="S27" s="56" t="s">
        <v>64</v>
      </c>
      <c r="T27" s="56"/>
    </row>
    <row r="28" spans="1:20" x14ac:dyDescent="0.2">
      <c r="A28" s="48" t="s">
        <v>30</v>
      </c>
      <c r="B28" s="48" t="s">
        <v>29</v>
      </c>
      <c r="C28" s="48">
        <v>35</v>
      </c>
      <c r="D28" s="58"/>
      <c r="E28" s="48" t="s">
        <v>30</v>
      </c>
      <c r="F28" s="48" t="s">
        <v>29</v>
      </c>
      <c r="G28" s="48">
        <v>35</v>
      </c>
      <c r="H28" s="58"/>
      <c r="I28" s="48" t="s">
        <v>30</v>
      </c>
      <c r="J28" s="48" t="s">
        <v>29</v>
      </c>
      <c r="K28" s="48">
        <v>60</v>
      </c>
      <c r="L28" s="58"/>
      <c r="M28" s="48" t="s">
        <v>30</v>
      </c>
      <c r="N28" s="48" t="s">
        <v>29</v>
      </c>
      <c r="O28" s="48">
        <v>35</v>
      </c>
      <c r="P28" s="58"/>
      <c r="Q28" s="48" t="s">
        <v>30</v>
      </c>
      <c r="R28" s="48" t="s">
        <v>29</v>
      </c>
      <c r="S28" s="48">
        <v>35</v>
      </c>
      <c r="T28" s="58"/>
    </row>
    <row r="29" spans="1:20" x14ac:dyDescent="0.2">
      <c r="A29" s="48" t="s">
        <v>4</v>
      </c>
      <c r="B29" s="48" t="s">
        <v>5</v>
      </c>
      <c r="C29" s="48">
        <v>20</v>
      </c>
      <c r="D29" s="58"/>
      <c r="E29" s="48" t="s">
        <v>4</v>
      </c>
      <c r="F29" s="48" t="s">
        <v>5</v>
      </c>
      <c r="G29" s="48">
        <v>20</v>
      </c>
      <c r="H29" s="58"/>
      <c r="I29" s="48" t="s">
        <v>4</v>
      </c>
      <c r="J29" s="48" t="s">
        <v>5</v>
      </c>
      <c r="K29" s="48">
        <v>20</v>
      </c>
      <c r="L29" s="58"/>
      <c r="M29" s="48" t="s">
        <v>4</v>
      </c>
      <c r="N29" s="48" t="s">
        <v>5</v>
      </c>
      <c r="O29" s="48">
        <v>20</v>
      </c>
      <c r="P29" s="58"/>
      <c r="Q29" s="48" t="s">
        <v>4</v>
      </c>
      <c r="R29" s="48" t="s">
        <v>5</v>
      </c>
      <c r="S29" s="48">
        <v>20</v>
      </c>
      <c r="T29" s="58"/>
    </row>
    <row r="30" spans="1:20" x14ac:dyDescent="0.2">
      <c r="A30" s="48" t="s">
        <v>58</v>
      </c>
      <c r="B30" s="48" t="s">
        <v>59</v>
      </c>
      <c r="C30" s="48">
        <v>45</v>
      </c>
      <c r="D30" s="58"/>
      <c r="E30" s="48" t="s">
        <v>58</v>
      </c>
      <c r="F30" s="48" t="s">
        <v>59</v>
      </c>
      <c r="G30" s="48">
        <v>45</v>
      </c>
      <c r="H30" s="58"/>
      <c r="I30" s="48" t="s">
        <v>58</v>
      </c>
      <c r="J30" s="48" t="s">
        <v>59</v>
      </c>
      <c r="K30" s="48">
        <v>70</v>
      </c>
      <c r="L30" s="58"/>
      <c r="M30" s="48" t="s">
        <v>58</v>
      </c>
      <c r="N30" s="48" t="s">
        <v>59</v>
      </c>
      <c r="O30" s="48">
        <v>45</v>
      </c>
      <c r="P30" s="58"/>
      <c r="Q30" s="48" t="s">
        <v>58</v>
      </c>
      <c r="R30" s="48" t="s">
        <v>59</v>
      </c>
      <c r="S30" s="48">
        <v>45</v>
      </c>
      <c r="T30" s="58"/>
    </row>
    <row r="31" spans="1:20" x14ac:dyDescent="0.2">
      <c r="A31" s="54" t="s">
        <v>31</v>
      </c>
      <c r="B31" s="54"/>
      <c r="C31" s="36">
        <f>SUM(C28:C30)</f>
        <v>100</v>
      </c>
      <c r="D31" s="5">
        <v>0.03</v>
      </c>
      <c r="E31" s="54" t="s">
        <v>31</v>
      </c>
      <c r="F31" s="54"/>
      <c r="G31" s="36">
        <f>SUM(G28:G30)</f>
        <v>100</v>
      </c>
      <c r="H31" s="5">
        <v>0.03</v>
      </c>
      <c r="I31" s="54" t="s">
        <v>31</v>
      </c>
      <c r="J31" s="54"/>
      <c r="K31" s="36">
        <f>SUM(K28:K30)</f>
        <v>150</v>
      </c>
      <c r="L31" s="5">
        <v>0.03</v>
      </c>
      <c r="M31" s="54" t="s">
        <v>31</v>
      </c>
      <c r="N31" s="54"/>
      <c r="O31" s="36">
        <f>SUM(O28:O30)</f>
        <v>100</v>
      </c>
      <c r="P31" s="5">
        <v>0.03</v>
      </c>
      <c r="Q31" s="54" t="s">
        <v>31</v>
      </c>
      <c r="R31" s="54"/>
      <c r="S31" s="36">
        <f>SUM(S28:S30)</f>
        <v>100</v>
      </c>
      <c r="T31" s="5">
        <v>0.03</v>
      </c>
    </row>
    <row r="32" spans="1:20" x14ac:dyDescent="0.2">
      <c r="A32" s="42" t="s">
        <v>28</v>
      </c>
      <c r="B32" s="6" t="s">
        <v>42</v>
      </c>
      <c r="C32" s="57" t="s">
        <v>64</v>
      </c>
      <c r="D32" s="57"/>
      <c r="E32" s="42" t="s">
        <v>28</v>
      </c>
      <c r="F32" s="6" t="s">
        <v>42</v>
      </c>
      <c r="G32" s="57" t="s">
        <v>64</v>
      </c>
      <c r="H32" s="57"/>
      <c r="I32" s="42" t="s">
        <v>28</v>
      </c>
      <c r="J32" s="6" t="s">
        <v>42</v>
      </c>
      <c r="K32" s="57" t="s">
        <v>64</v>
      </c>
      <c r="L32" s="57"/>
      <c r="M32" s="42" t="s">
        <v>28</v>
      </c>
      <c r="N32" s="6" t="s">
        <v>42</v>
      </c>
      <c r="O32" s="57" t="s">
        <v>64</v>
      </c>
      <c r="P32" s="57"/>
      <c r="Q32" s="42" t="s">
        <v>28</v>
      </c>
      <c r="R32" s="6" t="s">
        <v>42</v>
      </c>
      <c r="S32" s="57" t="s">
        <v>64</v>
      </c>
      <c r="T32" s="57"/>
    </row>
    <row r="33" spans="1:20" x14ac:dyDescent="0.2">
      <c r="A33" s="48" t="s">
        <v>34</v>
      </c>
      <c r="B33" s="48" t="s">
        <v>35</v>
      </c>
      <c r="C33" s="48">
        <v>15</v>
      </c>
      <c r="D33" s="58"/>
      <c r="E33" s="48" t="s">
        <v>34</v>
      </c>
      <c r="F33" s="48" t="s">
        <v>35</v>
      </c>
      <c r="G33" s="48">
        <v>15</v>
      </c>
      <c r="H33" s="58"/>
      <c r="I33" s="48" t="s">
        <v>34</v>
      </c>
      <c r="J33" s="48" t="s">
        <v>35</v>
      </c>
      <c r="K33" s="48">
        <v>15</v>
      </c>
      <c r="L33" s="58"/>
      <c r="M33" s="48" t="s">
        <v>34</v>
      </c>
      <c r="N33" s="48" t="s">
        <v>35</v>
      </c>
      <c r="O33" s="48">
        <v>15</v>
      </c>
      <c r="P33" s="58"/>
      <c r="Q33" s="48" t="s">
        <v>34</v>
      </c>
      <c r="R33" s="48" t="s">
        <v>35</v>
      </c>
      <c r="S33" s="48">
        <v>15</v>
      </c>
      <c r="T33" s="58"/>
    </row>
    <row r="34" spans="1:20" x14ac:dyDescent="0.2">
      <c r="A34" s="48" t="s">
        <v>30</v>
      </c>
      <c r="B34" s="48" t="s">
        <v>29</v>
      </c>
      <c r="C34" s="48">
        <v>50</v>
      </c>
      <c r="D34" s="58"/>
      <c r="E34" s="48" t="s">
        <v>30</v>
      </c>
      <c r="F34" s="48" t="s">
        <v>29</v>
      </c>
      <c r="G34" s="48">
        <v>50</v>
      </c>
      <c r="H34" s="58"/>
      <c r="I34" s="48" t="s">
        <v>30</v>
      </c>
      <c r="J34" s="48" t="s">
        <v>29</v>
      </c>
      <c r="K34" s="48">
        <v>50</v>
      </c>
      <c r="L34" s="58"/>
      <c r="M34" s="48" t="s">
        <v>30</v>
      </c>
      <c r="N34" s="48" t="s">
        <v>29</v>
      </c>
      <c r="O34" s="48">
        <v>50</v>
      </c>
      <c r="P34" s="58"/>
      <c r="Q34" s="48" t="s">
        <v>30</v>
      </c>
      <c r="R34" s="48" t="s">
        <v>29</v>
      </c>
      <c r="S34" s="48">
        <v>50</v>
      </c>
      <c r="T34" s="58"/>
    </row>
    <row r="35" spans="1:20" x14ac:dyDescent="0.2">
      <c r="A35" s="48" t="s">
        <v>4</v>
      </c>
      <c r="B35" s="48" t="s">
        <v>5</v>
      </c>
      <c r="C35" s="48">
        <v>35</v>
      </c>
      <c r="D35" s="58"/>
      <c r="E35" s="48" t="s">
        <v>4</v>
      </c>
      <c r="F35" s="48" t="s">
        <v>5</v>
      </c>
      <c r="G35" s="48">
        <v>35</v>
      </c>
      <c r="H35" s="58"/>
      <c r="I35" s="48" t="s">
        <v>4</v>
      </c>
      <c r="J35" s="48" t="s">
        <v>5</v>
      </c>
      <c r="K35" s="48">
        <v>35</v>
      </c>
      <c r="L35" s="58"/>
      <c r="M35" s="48" t="s">
        <v>4</v>
      </c>
      <c r="N35" s="48" t="s">
        <v>5</v>
      </c>
      <c r="O35" s="48">
        <v>35</v>
      </c>
      <c r="P35" s="58"/>
      <c r="Q35" s="48" t="s">
        <v>4</v>
      </c>
      <c r="R35" s="48" t="s">
        <v>5</v>
      </c>
      <c r="S35" s="48">
        <v>35</v>
      </c>
      <c r="T35" s="58"/>
    </row>
    <row r="36" spans="1:20" x14ac:dyDescent="0.2">
      <c r="A36" s="61" t="s">
        <v>31</v>
      </c>
      <c r="B36" s="61"/>
      <c r="C36" s="39">
        <f>SUM(C33:C35)</f>
        <v>100</v>
      </c>
      <c r="D36" s="40">
        <v>0.69</v>
      </c>
      <c r="E36" s="61" t="s">
        <v>31</v>
      </c>
      <c r="F36" s="61"/>
      <c r="G36" s="39">
        <f>SUM(G33:G35)</f>
        <v>100</v>
      </c>
      <c r="H36" s="40">
        <v>0.69</v>
      </c>
      <c r="I36" s="61" t="s">
        <v>31</v>
      </c>
      <c r="J36" s="61"/>
      <c r="K36" s="39">
        <f>SUM(K33:K35)</f>
        <v>100</v>
      </c>
      <c r="L36" s="40">
        <v>0.69</v>
      </c>
      <c r="M36" s="61" t="s">
        <v>31</v>
      </c>
      <c r="N36" s="61"/>
      <c r="O36" s="39">
        <f>SUM(O33:O35)</f>
        <v>100</v>
      </c>
      <c r="P36" s="40">
        <v>0.69</v>
      </c>
      <c r="Q36" s="61" t="s">
        <v>31</v>
      </c>
      <c r="R36" s="61"/>
      <c r="S36" s="39">
        <f>SUM(S33:S35)</f>
        <v>100</v>
      </c>
      <c r="T36" s="40">
        <v>0.69</v>
      </c>
    </row>
    <row r="37" spans="1:20" ht="50.1" customHeight="1" x14ac:dyDescent="0.2">
      <c r="A37" s="62" t="s">
        <v>78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</row>
  </sheetData>
  <mergeCells count="81">
    <mergeCell ref="A37:T37"/>
    <mergeCell ref="I36:J36"/>
    <mergeCell ref="A36:B36"/>
    <mergeCell ref="Q1:T1"/>
    <mergeCell ref="Q2:T2"/>
    <mergeCell ref="Q3:T3"/>
    <mergeCell ref="Q4:R4"/>
    <mergeCell ref="Q15:R15"/>
    <mergeCell ref="O32:P32"/>
    <mergeCell ref="P33:P35"/>
    <mergeCell ref="M36:N36"/>
    <mergeCell ref="T28:T30"/>
    <mergeCell ref="S6:T6"/>
    <mergeCell ref="T7:T14"/>
    <mergeCell ref="S16:T16"/>
    <mergeCell ref="T17:T25"/>
    <mergeCell ref="Q26:R26"/>
    <mergeCell ref="S27:T27"/>
    <mergeCell ref="Q31:R31"/>
    <mergeCell ref="S32:T32"/>
    <mergeCell ref="T33:T35"/>
    <mergeCell ref="Q36:R36"/>
    <mergeCell ref="O6:P6"/>
    <mergeCell ref="I31:J31"/>
    <mergeCell ref="K32:L32"/>
    <mergeCell ref="L33:L35"/>
    <mergeCell ref="K16:L16"/>
    <mergeCell ref="L17:L25"/>
    <mergeCell ref="I26:J26"/>
    <mergeCell ref="K27:L27"/>
    <mergeCell ref="L28:L30"/>
    <mergeCell ref="P7:P14"/>
    <mergeCell ref="M15:N15"/>
    <mergeCell ref="O16:P16"/>
    <mergeCell ref="P17:P25"/>
    <mergeCell ref="M26:N26"/>
    <mergeCell ref="P28:P30"/>
    <mergeCell ref="M31:N31"/>
    <mergeCell ref="E31:F31"/>
    <mergeCell ref="G32:H32"/>
    <mergeCell ref="H33:H35"/>
    <mergeCell ref="E36:F36"/>
    <mergeCell ref="M1:P1"/>
    <mergeCell ref="M2:P2"/>
    <mergeCell ref="M3:P3"/>
    <mergeCell ref="M4:N4"/>
    <mergeCell ref="I15:J15"/>
    <mergeCell ref="K6:L6"/>
    <mergeCell ref="L7:L14"/>
    <mergeCell ref="I1:L1"/>
    <mergeCell ref="I2:L2"/>
    <mergeCell ref="I3:L3"/>
    <mergeCell ref="I4:J4"/>
    <mergeCell ref="O27:P27"/>
    <mergeCell ref="G27:H27"/>
    <mergeCell ref="G6:H6"/>
    <mergeCell ref="A31:B31"/>
    <mergeCell ref="C32:D32"/>
    <mergeCell ref="D33:D35"/>
    <mergeCell ref="C16:D16"/>
    <mergeCell ref="D17:D25"/>
    <mergeCell ref="A26:B26"/>
    <mergeCell ref="C27:D27"/>
    <mergeCell ref="D28:D30"/>
    <mergeCell ref="H7:H14"/>
    <mergeCell ref="E15:F15"/>
    <mergeCell ref="G16:H16"/>
    <mergeCell ref="H17:H25"/>
    <mergeCell ref="E26:F26"/>
    <mergeCell ref="H28:H30"/>
    <mergeCell ref="E1:H1"/>
    <mergeCell ref="E2:H2"/>
    <mergeCell ref="E3:H3"/>
    <mergeCell ref="E4:F4"/>
    <mergeCell ref="A15:B15"/>
    <mergeCell ref="C6:D6"/>
    <mergeCell ref="D7:D14"/>
    <mergeCell ref="A1:D1"/>
    <mergeCell ref="A2:D2"/>
    <mergeCell ref="A3:D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N161"/>
  <sheetViews>
    <sheetView view="pageBreakPreview" zoomScale="76" zoomScaleNormal="85" zoomScaleSheetLayoutView="76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M12" sqref="M12"/>
    </sheetView>
  </sheetViews>
  <sheetFormatPr defaultRowHeight="18" x14ac:dyDescent="0.25"/>
  <cols>
    <col min="1" max="1" width="8.42578125" style="14" customWidth="1"/>
    <col min="2" max="2" width="52.28515625" style="14" customWidth="1"/>
    <col min="3" max="3" width="17" style="16" customWidth="1"/>
    <col min="4" max="5" width="10" style="14" customWidth="1"/>
    <col min="6" max="6" width="10" style="26" customWidth="1"/>
    <col min="7" max="7" width="10" style="14" customWidth="1"/>
    <col min="8" max="8" width="16.85546875" style="15" customWidth="1"/>
    <col min="9" max="12" width="17.140625" style="14" customWidth="1"/>
    <col min="13" max="13" width="17.140625" style="26" customWidth="1"/>
    <col min="14" max="14" width="17.140625" style="14" customWidth="1"/>
    <col min="15" max="16384" width="9.140625" style="14"/>
  </cols>
  <sheetData>
    <row r="1" spans="1:14" s="16" customFormat="1" ht="57.75" customHeight="1" x14ac:dyDescent="0.25">
      <c r="A1" s="65" t="s">
        <v>46</v>
      </c>
      <c r="B1" s="66"/>
      <c r="C1" s="67">
        <v>43935</v>
      </c>
      <c r="D1" s="65"/>
      <c r="E1" s="65"/>
      <c r="F1" s="65"/>
      <c r="G1" s="68" t="s">
        <v>47</v>
      </c>
      <c r="H1" s="68"/>
      <c r="M1" s="27"/>
    </row>
    <row r="2" spans="1:14" ht="31.5" customHeight="1" x14ac:dyDescent="0.2">
      <c r="A2" s="69" t="s">
        <v>65</v>
      </c>
      <c r="B2" s="70"/>
      <c r="C2" s="70"/>
      <c r="D2" s="70"/>
      <c r="E2" s="70"/>
      <c r="F2" s="70"/>
      <c r="G2" s="70"/>
      <c r="H2" s="70"/>
    </row>
    <row r="3" spans="1:14" ht="12.75" customHeight="1" thickBot="1" x14ac:dyDescent="0.25">
      <c r="A3" s="71" t="s">
        <v>40</v>
      </c>
      <c r="B3" s="72"/>
      <c r="C3" s="72"/>
      <c r="D3" s="72"/>
      <c r="E3" s="72"/>
      <c r="F3" s="72"/>
      <c r="G3" s="72"/>
      <c r="H3" s="72"/>
    </row>
    <row r="4" spans="1:14" s="23" customFormat="1" ht="38.25" customHeight="1" thickBot="1" x14ac:dyDescent="0.25">
      <c r="A4" s="73" t="s">
        <v>36</v>
      </c>
      <c r="B4" s="74"/>
      <c r="C4" s="7" t="s">
        <v>17</v>
      </c>
      <c r="D4" s="7" t="s">
        <v>8</v>
      </c>
      <c r="E4" s="7" t="s">
        <v>9</v>
      </c>
      <c r="F4" s="7" t="s">
        <v>10</v>
      </c>
      <c r="G4" s="7" t="s">
        <v>11</v>
      </c>
      <c r="H4" s="8" t="s">
        <v>57</v>
      </c>
      <c r="I4" s="1" t="s">
        <v>18</v>
      </c>
      <c r="J4" s="2" t="s">
        <v>19</v>
      </c>
      <c r="K4" s="3" t="s">
        <v>20</v>
      </c>
      <c r="L4" s="25" t="s">
        <v>44</v>
      </c>
      <c r="M4" s="25" t="s">
        <v>45</v>
      </c>
      <c r="N4" s="24" t="s">
        <v>41</v>
      </c>
    </row>
    <row r="5" spans="1:14" ht="85.5" customHeight="1" thickBot="1" x14ac:dyDescent="0.25">
      <c r="A5" s="75" t="s">
        <v>61</v>
      </c>
      <c r="B5" s="28" t="s">
        <v>21</v>
      </c>
      <c r="C5" s="45" t="s">
        <v>66</v>
      </c>
      <c r="D5" s="11">
        <f t="shared" ref="D5" si="0">F5+E5</f>
        <v>600</v>
      </c>
      <c r="E5" s="12">
        <v>100</v>
      </c>
      <c r="F5" s="12">
        <v>500</v>
      </c>
      <c r="G5" s="12">
        <v>250</v>
      </c>
      <c r="H5" s="13">
        <f t="shared" ref="H5:H12" si="1">F5-G5</f>
        <v>250</v>
      </c>
      <c r="I5" s="22">
        <v>815</v>
      </c>
      <c r="J5" s="21">
        <v>250</v>
      </c>
      <c r="K5" s="20">
        <f t="shared" ref="K5" si="2">H5-J5</f>
        <v>0</v>
      </c>
      <c r="L5" s="18">
        <v>0.87</v>
      </c>
      <c r="M5" s="18">
        <v>7</v>
      </c>
      <c r="N5" s="31">
        <f>H5*24*L5*M5</f>
        <v>36540</v>
      </c>
    </row>
    <row r="6" spans="1:14" ht="85.5" customHeight="1" thickBot="1" x14ac:dyDescent="0.25">
      <c r="A6" s="76"/>
      <c r="B6" s="28" t="s">
        <v>21</v>
      </c>
      <c r="C6" s="45" t="s">
        <v>67</v>
      </c>
      <c r="D6" s="11">
        <f t="shared" ref="D6" si="3">F6+E6</f>
        <v>700</v>
      </c>
      <c r="E6" s="12">
        <v>100</v>
      </c>
      <c r="F6" s="12">
        <v>600</v>
      </c>
      <c r="G6" s="12">
        <v>250</v>
      </c>
      <c r="H6" s="13">
        <f t="shared" ref="H6" si="4">F6-G6</f>
        <v>350</v>
      </c>
      <c r="I6" s="22">
        <v>905</v>
      </c>
      <c r="J6" s="21">
        <v>350</v>
      </c>
      <c r="K6" s="20">
        <f t="shared" ref="K6:K10" si="5">H6-J6</f>
        <v>0</v>
      </c>
      <c r="L6" s="18">
        <v>0.76</v>
      </c>
      <c r="M6" s="18">
        <v>12</v>
      </c>
      <c r="N6" s="31">
        <f t="shared" ref="N6:N15" si="6">H6*24*L6*M6</f>
        <v>76608</v>
      </c>
    </row>
    <row r="7" spans="1:14" ht="85.5" customHeight="1" thickBot="1" x14ac:dyDescent="0.25">
      <c r="A7" s="76"/>
      <c r="B7" s="28" t="s">
        <v>21</v>
      </c>
      <c r="C7" s="45" t="s">
        <v>68</v>
      </c>
      <c r="D7" s="11">
        <f t="shared" ref="D7" si="7">F7+E7</f>
        <v>600</v>
      </c>
      <c r="E7" s="12">
        <v>100</v>
      </c>
      <c r="F7" s="12">
        <v>500</v>
      </c>
      <c r="G7" s="12">
        <v>250</v>
      </c>
      <c r="H7" s="13">
        <f t="shared" ref="H7" si="8">F7-G7</f>
        <v>250</v>
      </c>
      <c r="I7" s="22">
        <v>890</v>
      </c>
      <c r="J7" s="21">
        <v>250</v>
      </c>
      <c r="K7" s="20">
        <f t="shared" si="5"/>
        <v>0</v>
      </c>
      <c r="L7" s="18">
        <v>1.17</v>
      </c>
      <c r="M7" s="18">
        <v>2</v>
      </c>
      <c r="N7" s="31">
        <f t="shared" si="6"/>
        <v>14040</v>
      </c>
    </row>
    <row r="8" spans="1:14" ht="85.5" customHeight="1" thickBot="1" x14ac:dyDescent="0.25">
      <c r="A8" s="76"/>
      <c r="B8" s="28" t="s">
        <v>21</v>
      </c>
      <c r="C8" s="45" t="s">
        <v>69</v>
      </c>
      <c r="D8" s="11">
        <f t="shared" ref="D8:D10" si="9">F8+E8</f>
        <v>500</v>
      </c>
      <c r="E8" s="12">
        <v>100</v>
      </c>
      <c r="F8" s="12">
        <v>400</v>
      </c>
      <c r="G8" s="12">
        <v>250</v>
      </c>
      <c r="H8" s="13">
        <f t="shared" ref="H8:H10" si="10">F8-G8</f>
        <v>150</v>
      </c>
      <c r="I8" s="22">
        <v>794</v>
      </c>
      <c r="J8" s="21">
        <v>150</v>
      </c>
      <c r="K8" s="20">
        <f t="shared" si="5"/>
        <v>0</v>
      </c>
      <c r="L8" s="18">
        <v>2.2999999999999998</v>
      </c>
      <c r="M8" s="18">
        <v>9</v>
      </c>
      <c r="N8" s="31">
        <f t="shared" si="6"/>
        <v>74520</v>
      </c>
    </row>
    <row r="9" spans="1:14" ht="85.5" customHeight="1" thickBot="1" x14ac:dyDescent="0.25">
      <c r="A9" s="76"/>
      <c r="B9" s="28" t="s">
        <v>48</v>
      </c>
      <c r="C9" s="45" t="s">
        <v>70</v>
      </c>
      <c r="D9" s="11">
        <f t="shared" si="9"/>
        <v>200</v>
      </c>
      <c r="E9" s="12">
        <v>100</v>
      </c>
      <c r="F9" s="12">
        <v>100</v>
      </c>
      <c r="G9" s="12">
        <v>0</v>
      </c>
      <c r="H9" s="13">
        <f t="shared" si="10"/>
        <v>100</v>
      </c>
      <c r="I9" s="22">
        <v>150</v>
      </c>
      <c r="J9" s="21">
        <v>100</v>
      </c>
      <c r="K9" s="20">
        <f t="shared" si="5"/>
        <v>0</v>
      </c>
      <c r="L9" s="18">
        <v>0.03</v>
      </c>
      <c r="M9" s="18">
        <v>14</v>
      </c>
      <c r="N9" s="31">
        <f t="shared" ref="N9:N10" si="11">H9*24*L9*M9</f>
        <v>1008</v>
      </c>
    </row>
    <row r="10" spans="1:14" ht="85.5" customHeight="1" thickBot="1" x14ac:dyDescent="0.25">
      <c r="A10" s="76"/>
      <c r="B10" s="28" t="s">
        <v>48</v>
      </c>
      <c r="C10" s="45" t="s">
        <v>71</v>
      </c>
      <c r="D10" s="11">
        <f t="shared" si="9"/>
        <v>250</v>
      </c>
      <c r="E10" s="12">
        <v>100</v>
      </c>
      <c r="F10" s="12">
        <v>150</v>
      </c>
      <c r="G10" s="12">
        <v>0</v>
      </c>
      <c r="H10" s="13">
        <f t="shared" si="10"/>
        <v>150</v>
      </c>
      <c r="I10" s="22">
        <v>195</v>
      </c>
      <c r="J10" s="21">
        <v>150</v>
      </c>
      <c r="K10" s="20">
        <f t="shared" si="5"/>
        <v>0</v>
      </c>
      <c r="L10" s="18">
        <v>0.03</v>
      </c>
      <c r="M10" s="18">
        <v>5</v>
      </c>
      <c r="N10" s="31">
        <f t="shared" si="11"/>
        <v>540</v>
      </c>
    </row>
    <row r="11" spans="1:14" ht="85.5" customHeight="1" thickBot="1" x14ac:dyDescent="0.25">
      <c r="A11" s="76"/>
      <c r="B11" s="28" t="s">
        <v>48</v>
      </c>
      <c r="C11" s="45" t="s">
        <v>72</v>
      </c>
      <c r="D11" s="11">
        <f t="shared" ref="D11" si="12">F11+E11</f>
        <v>200</v>
      </c>
      <c r="E11" s="12">
        <v>100</v>
      </c>
      <c r="F11" s="12">
        <v>100</v>
      </c>
      <c r="G11" s="12">
        <v>0</v>
      </c>
      <c r="H11" s="13">
        <f t="shared" ref="H11" si="13">F11-G11</f>
        <v>100</v>
      </c>
      <c r="I11" s="22">
        <v>150</v>
      </c>
      <c r="J11" s="21">
        <v>100</v>
      </c>
      <c r="K11" s="20">
        <f t="shared" ref="K11" si="14">H11-J11</f>
        <v>0</v>
      </c>
      <c r="L11" s="18">
        <v>0.03</v>
      </c>
      <c r="M11" s="18">
        <v>11</v>
      </c>
      <c r="N11" s="31">
        <f t="shared" si="6"/>
        <v>792</v>
      </c>
    </row>
    <row r="12" spans="1:14" ht="85.5" customHeight="1" thickBot="1" x14ac:dyDescent="0.25">
      <c r="A12" s="77" t="s">
        <v>60</v>
      </c>
      <c r="B12" s="29" t="s">
        <v>22</v>
      </c>
      <c r="C12" s="46" t="s">
        <v>66</v>
      </c>
      <c r="D12" s="10">
        <f t="shared" ref="D12" si="15">E12+F12</f>
        <v>600</v>
      </c>
      <c r="E12" s="10">
        <v>100</v>
      </c>
      <c r="F12" s="10">
        <v>500</v>
      </c>
      <c r="G12" s="10">
        <v>250</v>
      </c>
      <c r="H12" s="9">
        <f t="shared" si="1"/>
        <v>250</v>
      </c>
      <c r="I12" s="22">
        <v>704</v>
      </c>
      <c r="J12" s="21">
        <v>250</v>
      </c>
      <c r="K12" s="20">
        <f t="shared" ref="K12:K14" si="16">H12-J12</f>
        <v>0</v>
      </c>
      <c r="L12" s="18">
        <v>0.13</v>
      </c>
      <c r="M12" s="18">
        <v>7</v>
      </c>
      <c r="N12" s="31">
        <f t="shared" si="6"/>
        <v>5460</v>
      </c>
    </row>
    <row r="13" spans="1:14" ht="85.5" customHeight="1" thickBot="1" x14ac:dyDescent="0.25">
      <c r="A13" s="77"/>
      <c r="B13" s="29" t="s">
        <v>22</v>
      </c>
      <c r="C13" s="46" t="s">
        <v>67</v>
      </c>
      <c r="D13" s="10">
        <f t="shared" ref="D13:D15" si="17">E13+F13</f>
        <v>700</v>
      </c>
      <c r="E13" s="10">
        <v>100</v>
      </c>
      <c r="F13" s="10">
        <v>600</v>
      </c>
      <c r="G13" s="10">
        <v>250</v>
      </c>
      <c r="H13" s="9">
        <f t="shared" ref="H13:H15" si="18">F13-G13</f>
        <v>350</v>
      </c>
      <c r="I13" s="22">
        <v>799</v>
      </c>
      <c r="J13" s="21">
        <v>350</v>
      </c>
      <c r="K13" s="20">
        <f t="shared" si="16"/>
        <v>0</v>
      </c>
      <c r="L13" s="18">
        <v>0.11</v>
      </c>
      <c r="M13" s="18">
        <v>12</v>
      </c>
      <c r="N13" s="31">
        <f t="shared" si="6"/>
        <v>11088</v>
      </c>
    </row>
    <row r="14" spans="1:14" ht="85.5" customHeight="1" thickBot="1" x14ac:dyDescent="0.25">
      <c r="A14" s="77"/>
      <c r="B14" s="29" t="s">
        <v>22</v>
      </c>
      <c r="C14" s="46" t="s">
        <v>72</v>
      </c>
      <c r="D14" s="10">
        <f t="shared" si="17"/>
        <v>600</v>
      </c>
      <c r="E14" s="10">
        <v>100</v>
      </c>
      <c r="F14" s="10">
        <v>500</v>
      </c>
      <c r="G14" s="10">
        <v>250</v>
      </c>
      <c r="H14" s="9">
        <f t="shared" si="18"/>
        <v>250</v>
      </c>
      <c r="I14" s="22">
        <v>749</v>
      </c>
      <c r="J14" s="21">
        <v>250</v>
      </c>
      <c r="K14" s="20">
        <f t="shared" si="16"/>
        <v>0</v>
      </c>
      <c r="L14" s="18">
        <v>0.13</v>
      </c>
      <c r="M14" s="18">
        <v>11</v>
      </c>
      <c r="N14" s="31">
        <f t="shared" si="6"/>
        <v>8580</v>
      </c>
    </row>
    <row r="15" spans="1:14" ht="85.5" customHeight="1" thickBot="1" x14ac:dyDescent="0.25">
      <c r="A15" s="77"/>
      <c r="B15" s="30" t="s">
        <v>23</v>
      </c>
      <c r="C15" s="46" t="s">
        <v>73</v>
      </c>
      <c r="D15" s="10">
        <f t="shared" si="17"/>
        <v>200</v>
      </c>
      <c r="E15" s="10">
        <v>100</v>
      </c>
      <c r="F15" s="10">
        <v>100</v>
      </c>
      <c r="G15" s="10">
        <v>0</v>
      </c>
      <c r="H15" s="9">
        <f t="shared" si="18"/>
        <v>100</v>
      </c>
      <c r="I15" s="22">
        <v>166</v>
      </c>
      <c r="J15" s="21">
        <v>100</v>
      </c>
      <c r="K15" s="20">
        <f t="shared" ref="K15" si="19">H15-J15</f>
        <v>0</v>
      </c>
      <c r="L15" s="19">
        <v>0.69</v>
      </c>
      <c r="M15" s="18">
        <v>30</v>
      </c>
      <c r="N15" s="31">
        <f t="shared" si="6"/>
        <v>49679.999999999993</v>
      </c>
    </row>
    <row r="16" spans="1:14" ht="22.5" customHeight="1" x14ac:dyDescent="0.2">
      <c r="A16" s="63"/>
      <c r="B16" s="64"/>
      <c r="C16" s="64"/>
      <c r="D16" s="64"/>
      <c r="E16" s="64"/>
      <c r="F16" s="64"/>
      <c r="G16" s="64"/>
      <c r="H16" s="64"/>
      <c r="N16" s="17">
        <f>SUM(N5:N15)</f>
        <v>278856</v>
      </c>
    </row>
    <row r="17" spans="3:8" ht="15.75" x14ac:dyDescent="0.25">
      <c r="H17" s="14"/>
    </row>
    <row r="19" spans="3:8" ht="15.75" customHeight="1" x14ac:dyDescent="0.25"/>
    <row r="32" spans="3:8" ht="15.75" customHeight="1" x14ac:dyDescent="0.2">
      <c r="C32" s="14"/>
      <c r="H32" s="14"/>
    </row>
    <row r="42" spans="3:8" ht="12.75" customHeight="1" x14ac:dyDescent="0.2">
      <c r="C42" s="14"/>
      <c r="H42" s="14"/>
    </row>
    <row r="43" spans="3:8" ht="12.75" customHeight="1" x14ac:dyDescent="0.2">
      <c r="C43" s="14"/>
      <c r="H43" s="14"/>
    </row>
    <row r="44" spans="3:8" ht="15.95" customHeight="1" x14ac:dyDescent="0.2">
      <c r="C44" s="14"/>
      <c r="H44" s="14"/>
    </row>
    <row r="45" spans="3:8" ht="15.95" customHeight="1" x14ac:dyDescent="0.2">
      <c r="C45" s="14"/>
      <c r="H45" s="14"/>
    </row>
    <row r="46" spans="3:8" ht="15.95" customHeight="1" x14ac:dyDescent="0.2">
      <c r="C46" s="14"/>
      <c r="H46" s="14"/>
    </row>
    <row r="47" spans="3:8" ht="15.95" customHeight="1" x14ac:dyDescent="0.2">
      <c r="C47" s="14"/>
      <c r="H47" s="14"/>
    </row>
    <row r="48" spans="3:8" ht="15.95" customHeight="1" x14ac:dyDescent="0.2">
      <c r="C48" s="14"/>
      <c r="H48" s="14"/>
    </row>
    <row r="50" spans="3:8" ht="15.95" customHeight="1" x14ac:dyDescent="0.2">
      <c r="C50" s="14"/>
      <c r="H50" s="14"/>
    </row>
    <row r="51" spans="3:8" ht="15.95" customHeight="1" x14ac:dyDescent="0.2">
      <c r="C51" s="14"/>
      <c r="H51" s="14"/>
    </row>
    <row r="52" spans="3:8" ht="15.95" customHeight="1" x14ac:dyDescent="0.2">
      <c r="C52" s="14"/>
      <c r="H52" s="14"/>
    </row>
    <row r="53" spans="3:8" ht="15.95" customHeight="1" x14ac:dyDescent="0.2">
      <c r="C53" s="14"/>
      <c r="H53" s="14"/>
    </row>
    <row r="54" spans="3:8" ht="15.95" customHeight="1" x14ac:dyDescent="0.2">
      <c r="C54" s="14"/>
      <c r="H54" s="14"/>
    </row>
    <row r="55" spans="3:8" ht="15.95" customHeight="1" x14ac:dyDescent="0.2">
      <c r="C55" s="14"/>
      <c r="H55" s="14"/>
    </row>
    <row r="56" spans="3:8" ht="15.95" customHeight="1" x14ac:dyDescent="0.2">
      <c r="C56" s="14"/>
      <c r="H56" s="14"/>
    </row>
    <row r="57" spans="3:8" ht="15.95" customHeight="1" x14ac:dyDescent="0.2">
      <c r="C57" s="14"/>
      <c r="H57" s="14"/>
    </row>
    <row r="58" spans="3:8" ht="15.95" customHeight="1" x14ac:dyDescent="0.2">
      <c r="C58" s="14"/>
      <c r="H58" s="14"/>
    </row>
    <row r="59" spans="3:8" ht="15.95" customHeight="1" x14ac:dyDescent="0.2">
      <c r="C59" s="14"/>
      <c r="H59" s="14"/>
    </row>
    <row r="60" spans="3:8" ht="15.95" customHeight="1" x14ac:dyDescent="0.2">
      <c r="C60" s="14"/>
      <c r="H60" s="14"/>
    </row>
    <row r="61" spans="3:8" ht="15.95" customHeight="1" x14ac:dyDescent="0.2">
      <c r="C61" s="14"/>
      <c r="H61" s="14"/>
    </row>
    <row r="62" spans="3:8" ht="15.95" customHeight="1" x14ac:dyDescent="0.2">
      <c r="C62" s="14"/>
      <c r="H62" s="14"/>
    </row>
    <row r="63" spans="3:8" ht="15.95" customHeight="1" x14ac:dyDescent="0.2">
      <c r="C63" s="14"/>
      <c r="H63" s="14"/>
    </row>
    <row r="64" spans="3:8" ht="15.95" customHeight="1" x14ac:dyDescent="0.2">
      <c r="C64" s="14"/>
      <c r="H64" s="14"/>
    </row>
    <row r="65" spans="3:8" ht="15.95" customHeight="1" x14ac:dyDescent="0.2">
      <c r="C65" s="14"/>
      <c r="H65" s="14"/>
    </row>
    <row r="66" spans="3:8" ht="15.95" customHeight="1" x14ac:dyDescent="0.2">
      <c r="C66" s="14"/>
      <c r="H66" s="14"/>
    </row>
    <row r="67" spans="3:8" ht="15.95" customHeight="1" x14ac:dyDescent="0.2">
      <c r="C67" s="14"/>
      <c r="H67" s="14"/>
    </row>
    <row r="68" spans="3:8" ht="15.95" customHeight="1" x14ac:dyDescent="0.2">
      <c r="C68" s="14"/>
      <c r="H68" s="14"/>
    </row>
    <row r="69" spans="3:8" ht="15.95" customHeight="1" x14ac:dyDescent="0.2">
      <c r="C69" s="14"/>
      <c r="H69" s="14"/>
    </row>
    <row r="70" spans="3:8" ht="15.95" customHeight="1" x14ac:dyDescent="0.2">
      <c r="C70" s="14"/>
      <c r="H70" s="14"/>
    </row>
    <row r="71" spans="3:8" ht="15.95" customHeight="1" x14ac:dyDescent="0.2">
      <c r="C71" s="14"/>
      <c r="H71" s="14"/>
    </row>
    <row r="72" spans="3:8" ht="15.95" customHeight="1" x14ac:dyDescent="0.2">
      <c r="C72" s="14"/>
      <c r="H72" s="14"/>
    </row>
    <row r="75" spans="3:8" ht="12.75" customHeight="1" x14ac:dyDescent="0.2">
      <c r="C75" s="14"/>
      <c r="H75" s="14"/>
    </row>
    <row r="76" spans="3:8" ht="12.75" customHeight="1" x14ac:dyDescent="0.2">
      <c r="C76" s="14"/>
      <c r="H76" s="14"/>
    </row>
    <row r="77" spans="3:8" ht="15.95" customHeight="1" x14ac:dyDescent="0.2">
      <c r="C77" s="14"/>
      <c r="H77" s="14"/>
    </row>
    <row r="78" spans="3:8" ht="15.95" customHeight="1" x14ac:dyDescent="0.2">
      <c r="C78" s="14"/>
      <c r="H78" s="14"/>
    </row>
    <row r="79" spans="3:8" ht="15.95" customHeight="1" x14ac:dyDescent="0.2">
      <c r="C79" s="14"/>
      <c r="H79" s="14"/>
    </row>
    <row r="80" spans="3:8" ht="15.95" customHeight="1" x14ac:dyDescent="0.2">
      <c r="C80" s="14"/>
      <c r="H80" s="14"/>
    </row>
    <row r="81" spans="3:8" ht="15.95" customHeight="1" x14ac:dyDescent="0.2">
      <c r="C81" s="14"/>
      <c r="H81" s="14"/>
    </row>
    <row r="82" spans="3:8" ht="12.75" customHeight="1" x14ac:dyDescent="0.2">
      <c r="C82" s="14"/>
      <c r="H82" s="14"/>
    </row>
    <row r="83" spans="3:8" ht="15.95" customHeight="1" x14ac:dyDescent="0.2">
      <c r="C83" s="14"/>
      <c r="H83" s="14"/>
    </row>
    <row r="84" spans="3:8" ht="15.95" customHeight="1" x14ac:dyDescent="0.2">
      <c r="C84" s="14"/>
      <c r="H84" s="14"/>
    </row>
    <row r="85" spans="3:8" ht="15.95" customHeight="1" x14ac:dyDescent="0.2">
      <c r="C85" s="14"/>
      <c r="H85" s="14"/>
    </row>
    <row r="86" spans="3:8" ht="15.95" customHeight="1" x14ac:dyDescent="0.2">
      <c r="C86" s="14"/>
      <c r="H86" s="14"/>
    </row>
    <row r="87" spans="3:8" ht="15.95" customHeight="1" x14ac:dyDescent="0.2">
      <c r="C87" s="14"/>
      <c r="H87" s="14"/>
    </row>
    <row r="88" spans="3:8" ht="15.95" customHeight="1" x14ac:dyDescent="0.2">
      <c r="C88" s="14"/>
      <c r="H88" s="14"/>
    </row>
    <row r="89" spans="3:8" ht="15.95" customHeight="1" x14ac:dyDescent="0.2">
      <c r="C89" s="14"/>
      <c r="H89" s="14"/>
    </row>
    <row r="90" spans="3:8" ht="15.95" customHeight="1" x14ac:dyDescent="0.2">
      <c r="C90" s="14"/>
      <c r="H90" s="14"/>
    </row>
    <row r="91" spans="3:8" ht="15.95" customHeight="1" x14ac:dyDescent="0.2">
      <c r="C91" s="14"/>
      <c r="H91" s="14"/>
    </row>
    <row r="92" spans="3:8" ht="15.95" customHeight="1" x14ac:dyDescent="0.2">
      <c r="C92" s="14"/>
      <c r="H92" s="14"/>
    </row>
    <row r="93" spans="3:8" ht="15.95" customHeight="1" x14ac:dyDescent="0.2">
      <c r="C93" s="14"/>
      <c r="H93" s="14"/>
    </row>
    <row r="94" spans="3:8" ht="15.95" customHeight="1" x14ac:dyDescent="0.2">
      <c r="C94" s="14"/>
      <c r="H94" s="14"/>
    </row>
    <row r="95" spans="3:8" ht="15.95" customHeight="1" x14ac:dyDescent="0.2">
      <c r="C95" s="14"/>
      <c r="H95" s="14"/>
    </row>
    <row r="96" spans="3:8" ht="15.95" customHeight="1" x14ac:dyDescent="0.2">
      <c r="C96" s="14"/>
      <c r="H96" s="14"/>
    </row>
    <row r="97" spans="3:8" ht="15.95" customHeight="1" x14ac:dyDescent="0.2">
      <c r="C97" s="14"/>
      <c r="H97" s="14"/>
    </row>
    <row r="98" spans="3:8" ht="15.95" customHeight="1" x14ac:dyDescent="0.2">
      <c r="C98" s="14"/>
      <c r="H98" s="14"/>
    </row>
    <row r="99" spans="3:8" ht="15.95" customHeight="1" x14ac:dyDescent="0.2">
      <c r="C99" s="14"/>
      <c r="H99" s="14"/>
    </row>
    <row r="100" spans="3:8" ht="15.95" customHeight="1" x14ac:dyDescent="0.2">
      <c r="C100" s="14"/>
      <c r="H100" s="14"/>
    </row>
    <row r="101" spans="3:8" ht="15.95" customHeight="1" x14ac:dyDescent="0.2">
      <c r="C101" s="14"/>
      <c r="H101" s="14"/>
    </row>
    <row r="102" spans="3:8" ht="15.95" customHeight="1" x14ac:dyDescent="0.2">
      <c r="C102" s="14"/>
      <c r="H102" s="14"/>
    </row>
    <row r="103" spans="3:8" ht="15.95" customHeight="1" x14ac:dyDescent="0.2">
      <c r="C103" s="14"/>
      <c r="H103" s="14"/>
    </row>
    <row r="104" spans="3:8" ht="15.95" customHeight="1" x14ac:dyDescent="0.2">
      <c r="C104" s="14"/>
      <c r="H104" s="14"/>
    </row>
    <row r="105" spans="3:8" ht="15.95" customHeight="1" x14ac:dyDescent="0.2">
      <c r="C105" s="14"/>
      <c r="H105" s="14"/>
    </row>
    <row r="108" spans="3:8" ht="12.75" customHeight="1" x14ac:dyDescent="0.2">
      <c r="C108" s="14"/>
      <c r="H108" s="14"/>
    </row>
    <row r="109" spans="3:8" ht="12.75" customHeight="1" x14ac:dyDescent="0.2">
      <c r="C109" s="14"/>
      <c r="H109" s="14"/>
    </row>
    <row r="110" spans="3:8" ht="15.95" customHeight="1" x14ac:dyDescent="0.2">
      <c r="C110" s="14"/>
      <c r="H110" s="14"/>
    </row>
    <row r="111" spans="3:8" ht="15.95" customHeight="1" x14ac:dyDescent="0.2">
      <c r="C111" s="14"/>
      <c r="H111" s="14"/>
    </row>
    <row r="112" spans="3:8" ht="15.95" customHeight="1" x14ac:dyDescent="0.2">
      <c r="C112" s="14"/>
      <c r="H112" s="14"/>
    </row>
    <row r="113" spans="3:8" ht="15.95" customHeight="1" x14ac:dyDescent="0.2">
      <c r="C113" s="14"/>
      <c r="H113" s="14"/>
    </row>
    <row r="114" spans="3:8" ht="15.95" customHeight="1" x14ac:dyDescent="0.2">
      <c r="C114" s="14"/>
      <c r="H114" s="14"/>
    </row>
    <row r="116" spans="3:8" ht="15.95" customHeight="1" x14ac:dyDescent="0.2">
      <c r="C116" s="14"/>
      <c r="H116" s="14"/>
    </row>
    <row r="117" spans="3:8" ht="15.95" customHeight="1" x14ac:dyDescent="0.2">
      <c r="C117" s="14"/>
      <c r="H117" s="14"/>
    </row>
    <row r="118" spans="3:8" ht="15.95" customHeight="1" x14ac:dyDescent="0.2">
      <c r="C118" s="14"/>
      <c r="H118" s="14"/>
    </row>
    <row r="119" spans="3:8" ht="15.95" customHeight="1" x14ac:dyDescent="0.2">
      <c r="C119" s="14"/>
      <c r="H119" s="14"/>
    </row>
    <row r="120" spans="3:8" ht="15.95" customHeight="1" x14ac:dyDescent="0.2">
      <c r="C120" s="14"/>
      <c r="H120" s="14"/>
    </row>
    <row r="121" spans="3:8" ht="15.95" customHeight="1" x14ac:dyDescent="0.2">
      <c r="C121" s="14"/>
      <c r="H121" s="14"/>
    </row>
    <row r="122" spans="3:8" ht="15.95" customHeight="1" x14ac:dyDescent="0.2">
      <c r="C122" s="14"/>
      <c r="H122" s="14"/>
    </row>
    <row r="123" spans="3:8" ht="15.95" customHeight="1" x14ac:dyDescent="0.2">
      <c r="C123" s="14"/>
      <c r="H123" s="14"/>
    </row>
    <row r="124" spans="3:8" ht="15.95" customHeight="1" x14ac:dyDescent="0.2">
      <c r="C124" s="14"/>
      <c r="H124" s="14"/>
    </row>
    <row r="125" spans="3:8" ht="15.95" customHeight="1" x14ac:dyDescent="0.2">
      <c r="C125" s="14"/>
      <c r="H125" s="14"/>
    </row>
    <row r="126" spans="3:8" ht="15.95" customHeight="1" x14ac:dyDescent="0.2">
      <c r="C126" s="14"/>
      <c r="H126" s="14"/>
    </row>
    <row r="127" spans="3:8" ht="15.95" customHeight="1" x14ac:dyDescent="0.2">
      <c r="C127" s="14"/>
      <c r="H127" s="14"/>
    </row>
    <row r="128" spans="3:8" ht="15.95" customHeight="1" x14ac:dyDescent="0.2">
      <c r="C128" s="14"/>
      <c r="H128" s="14"/>
    </row>
    <row r="129" spans="3:8" ht="15.95" customHeight="1" x14ac:dyDescent="0.2">
      <c r="C129" s="14"/>
      <c r="H129" s="14"/>
    </row>
    <row r="130" spans="3:8" ht="15.95" customHeight="1" x14ac:dyDescent="0.2">
      <c r="C130" s="14"/>
      <c r="H130" s="14"/>
    </row>
    <row r="131" spans="3:8" ht="15.95" customHeight="1" x14ac:dyDescent="0.2">
      <c r="C131" s="14"/>
      <c r="H131" s="14"/>
    </row>
    <row r="132" spans="3:8" ht="15.95" customHeight="1" x14ac:dyDescent="0.2">
      <c r="C132" s="14"/>
      <c r="H132" s="14"/>
    </row>
    <row r="133" spans="3:8" ht="15.95" customHeight="1" x14ac:dyDescent="0.2">
      <c r="C133" s="14"/>
      <c r="H133" s="14"/>
    </row>
    <row r="134" spans="3:8" ht="15.95" customHeight="1" x14ac:dyDescent="0.2">
      <c r="C134" s="14"/>
      <c r="H134" s="14"/>
    </row>
    <row r="135" spans="3:8" ht="15.95" customHeight="1" x14ac:dyDescent="0.2">
      <c r="C135" s="14"/>
      <c r="H135" s="14"/>
    </row>
    <row r="136" spans="3:8" ht="15.95" customHeight="1" x14ac:dyDescent="0.2">
      <c r="C136" s="14"/>
      <c r="H136" s="14"/>
    </row>
    <row r="137" spans="3:8" ht="15.95" customHeight="1" x14ac:dyDescent="0.2">
      <c r="C137" s="14"/>
      <c r="H137" s="14"/>
    </row>
    <row r="138" spans="3:8" ht="15.95" customHeight="1" x14ac:dyDescent="0.2">
      <c r="C138" s="14"/>
      <c r="H138" s="14"/>
    </row>
    <row r="141" spans="3:8" ht="26.25" customHeight="1" x14ac:dyDescent="0.2">
      <c r="C141" s="14"/>
      <c r="H141" s="14"/>
    </row>
    <row r="144" spans="3:8" ht="27" customHeight="1" x14ac:dyDescent="0.2">
      <c r="C144" s="14"/>
      <c r="H144" s="14"/>
    </row>
    <row r="145" spans="3:8" ht="24.75" customHeight="1" x14ac:dyDescent="0.2">
      <c r="C145" s="14"/>
      <c r="H145" s="14"/>
    </row>
    <row r="146" spans="3:8" ht="25.5" customHeight="1" x14ac:dyDescent="0.2">
      <c r="C146" s="14"/>
      <c r="H146" s="14"/>
    </row>
    <row r="147" spans="3:8" ht="25.5" customHeight="1" x14ac:dyDescent="0.2">
      <c r="C147" s="14"/>
      <c r="H147" s="14"/>
    </row>
    <row r="152" spans="3:8" ht="12.75" customHeight="1" x14ac:dyDescent="0.2">
      <c r="C152" s="14"/>
      <c r="H152" s="14"/>
    </row>
    <row r="161" spans="3:8" ht="12.75" x14ac:dyDescent="0.2">
      <c r="C161" s="14"/>
      <c r="H161" s="14"/>
    </row>
  </sheetData>
  <mergeCells count="9">
    <mergeCell ref="A16:H16"/>
    <mergeCell ref="A1:B1"/>
    <mergeCell ref="C1:F1"/>
    <mergeCell ref="G1:H1"/>
    <mergeCell ref="A2:H2"/>
    <mergeCell ref="A3:H3"/>
    <mergeCell ref="A4:B4"/>
    <mergeCell ref="A5:A11"/>
    <mergeCell ref="A12:A15"/>
  </mergeCells>
  <pageMargins left="0.7" right="0.7" top="0.75" bottom="0.75" header="0.3" footer="0.3"/>
  <pageSetup paperSize="9" scale="66" orientation="portrait" horizontalDpi="300" verticalDpi="300" r:id="rId1"/>
  <colBreaks count="1" manualBreakCount="1">
    <brk id="8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Avaliable ATC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2019-06-11T11:58:59Z</cp:lastPrinted>
  <dcterms:created xsi:type="dcterms:W3CDTF">2005-06-22T10:45:23Z</dcterms:created>
  <dcterms:modified xsi:type="dcterms:W3CDTF">2020-05-14T11:32:02Z</dcterms:modified>
</cp:coreProperties>
</file>