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09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AA38" i="1509" l="1"/>
  <c r="AA32" i="1509"/>
  <c r="AA24" i="1509"/>
  <c r="AA15" i="1509"/>
  <c r="W38" i="1509"/>
  <c r="W32" i="1509"/>
  <c r="W24" i="1509"/>
  <c r="W15" i="1509"/>
  <c r="S38" i="1509"/>
  <c r="S32" i="1509"/>
  <c r="S24" i="1509"/>
  <c r="S15" i="1509"/>
  <c r="O38" i="1509"/>
  <c r="O32" i="1509"/>
  <c r="O24" i="1509"/>
  <c r="O15" i="1509"/>
  <c r="K38" i="1509"/>
  <c r="K32" i="1509"/>
  <c r="K24" i="1509"/>
  <c r="K15" i="1509"/>
  <c r="G38" i="1509"/>
  <c r="G32" i="1509"/>
  <c r="G24" i="1509"/>
  <c r="G15" i="1509"/>
  <c r="C38" i="1509"/>
  <c r="C32" i="1509"/>
  <c r="C24" i="1509"/>
  <c r="C15" i="1509"/>
  <c r="H17" i="1400"/>
  <c r="H6" i="1400"/>
  <c r="D25" i="1400"/>
  <c r="D24" i="1400"/>
  <c r="D23" i="1400"/>
  <c r="D22" i="1400"/>
  <c r="D21" i="1400"/>
  <c r="D20" i="1400"/>
  <c r="D19" i="1400"/>
  <c r="D18" i="1400"/>
  <c r="D17" i="1400"/>
  <c r="D16" i="1400"/>
  <c r="D15" i="1400"/>
  <c r="D14" i="1400"/>
  <c r="D13" i="1400"/>
  <c r="D12" i="1400"/>
  <c r="D11" i="1400"/>
  <c r="D10" i="1400"/>
  <c r="D9" i="1400"/>
  <c r="D8" i="1400"/>
  <c r="D7" i="1400"/>
  <c r="D6" i="1400"/>
  <c r="D5" i="1400"/>
  <c r="H10" i="1400" l="1"/>
  <c r="K10" i="1400"/>
  <c r="N10" i="1400" l="1"/>
  <c r="H25" i="1400" l="1"/>
  <c r="K25" i="1400" s="1"/>
  <c r="H24" i="1400"/>
  <c r="K24" i="1400" s="1"/>
  <c r="H11" i="1400"/>
  <c r="K11" i="1400" s="1"/>
  <c r="H12" i="1400"/>
  <c r="K12" i="1400" s="1"/>
  <c r="H13" i="1400"/>
  <c r="N13" i="1400" s="1"/>
  <c r="H14" i="1400"/>
  <c r="K14" i="1400" s="1"/>
  <c r="H15" i="1400"/>
  <c r="N15" i="1400" s="1"/>
  <c r="N25" i="1400" l="1"/>
  <c r="N11" i="1400"/>
  <c r="N24" i="1400"/>
  <c r="K15" i="1400"/>
  <c r="N12" i="1400"/>
  <c r="K13" i="1400"/>
  <c r="N14" i="1400"/>
  <c r="H23" i="1400" l="1"/>
  <c r="K23" i="1400" s="1"/>
  <c r="H21" i="1400"/>
  <c r="K21" i="1400" s="1"/>
  <c r="H20" i="1400"/>
  <c r="K20" i="1400" s="1"/>
  <c r="H19" i="1400"/>
  <c r="K19" i="1400" s="1"/>
  <c r="H18" i="1400"/>
  <c r="K18" i="1400" s="1"/>
  <c r="H9" i="1400"/>
  <c r="K9" i="1400" s="1"/>
  <c r="N23" i="1400" l="1"/>
  <c r="N18" i="1400"/>
  <c r="N20" i="1400"/>
  <c r="N21" i="1400"/>
  <c r="N19" i="1400"/>
  <c r="N9" i="1400"/>
  <c r="H8" i="1400" l="1"/>
  <c r="N8" i="1400" s="1"/>
  <c r="H7" i="1400"/>
  <c r="N7" i="1400" s="1"/>
  <c r="K6" i="1400"/>
  <c r="N6" i="1400" l="1"/>
  <c r="K8" i="1400"/>
  <c r="K7" i="1400"/>
  <c r="H22" i="1400" l="1"/>
  <c r="N22" i="1400" s="1"/>
  <c r="K17" i="1400" l="1"/>
  <c r="N17" i="1400"/>
  <c r="K22" i="1400"/>
  <c r="H5" i="1400" l="1"/>
  <c r="N5" i="1400" s="1"/>
  <c r="H16" i="1400"/>
  <c r="K16" i="1400" l="1"/>
  <c r="N16" i="1400"/>
  <c r="K5" i="1400"/>
  <c r="N26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<sst xmlns="http://schemas.openxmlformats.org/spreadsheetml/2006/main" count="587" uniqueCount="90">
  <si>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</si>
  <si>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</si>
  <si>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</si>
  <si>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</si>
  <si>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</si>
  <si>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</si>
  <si>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</si>
  <si>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</si>
  <si>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</si>
  <si>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</si>
  <si>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</si>
  <si>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</si>
  <si>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</si>
  <si>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</si>
  <si>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</si>
  <si>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</si>
  <si>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</si>
  <si>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</si>
  <si>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</si>
  <si>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</si>
  <si>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</si>
  <si>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</si>
  <si>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</si>
  <si>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</si>
  <si>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</si>
  <si>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IMPORT (RS-RO)</t>
  </si>
  <si>
    <t>EXPORT (RO-RS)</t>
  </si>
  <si>
    <t>UKRAINE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</si>
  <si>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</si>
  <si>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</si>
  <si>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</si>
  <si>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</si>
  <si>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</si>
  <si>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</si>
  <si>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</si>
  <si>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</si>
  <si>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</si>
  <si>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</si>
  <si>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</si>
  <si>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</si>
  <si>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</si>
  <si>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</si>
  <si>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</si>
  <si>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</si>
  <si>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</si>
  <si>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</si>
  <si>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</si>
  <si>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</si>
  <si>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</si>
  <si>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</si>
  <si>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FREEPOINT COMMODITIES EUROPE LLP</t>
  </si>
  <si>
    <t>Petrol Slovenska energetska druzba dd Ljubljana</t>
  </si>
  <si>
    <t>11XCEZ-CZ------1</t>
  </si>
  <si>
    <t>32XEGL-BULGARIAC</t>
  </si>
  <si>
    <t>DANSKE COMMODITIES</t>
  </si>
  <si>
    <t>STATKRAFT</t>
  </si>
  <si>
    <t>ATCm</t>
  </si>
  <si>
    <t>55XAIKTRADING017</t>
  </si>
  <si>
    <t>AIK Energy Ltd</t>
  </si>
  <si>
    <t>EXPORT</t>
  </si>
  <si>
    <t>IMPORT</t>
  </si>
  <si>
    <t>ATC = 100</t>
  </si>
  <si>
    <t>ATC = 200</t>
  </si>
  <si>
    <t>ATC = 300</t>
  </si>
  <si>
    <t>AXPO Bulgaria EAD</t>
  </si>
  <si>
    <t>ATC = 0</t>
  </si>
  <si>
    <t>ATC = 350</t>
  </si>
  <si>
    <t>ATC = 450</t>
  </si>
  <si>
    <t>01-06.09.2020</t>
  </si>
  <si>
    <t>07-11.09.2020</t>
  </si>
  <si>
    <t>12-13.09.2020</t>
  </si>
  <si>
    <t>14-25.09.2020</t>
  </si>
  <si>
    <t>26-27.09.2020</t>
  </si>
  <si>
    <t>28-30.09.2020</t>
  </si>
  <si>
    <t>26-30.09.2020</t>
  </si>
  <si>
    <t>14-20.09.2020</t>
  </si>
  <si>
    <t>21-25.09.2020</t>
  </si>
  <si>
    <t>12-30.09.2020</t>
  </si>
  <si>
    <t>Septembrie</t>
  </si>
  <si>
    <t>CROSS BORDER CAPACITY ALLOCATION AUCTION RESULTS for the period of:
01-06.09.2020</t>
  </si>
  <si>
    <t>CROSS BORDER CAPACITY ALLOCATION AUCTION RESULTS for the period of:
07-11.09.2020</t>
  </si>
  <si>
    <t>CROSS BORDER CAPACITY ALLOCATION AUCTION RESULTS for the period of:
12-13.09.2020</t>
  </si>
  <si>
    <t>CROSS BORDER CAPACITY ALLOCATION AUCTION RESULTS for the period of:
14-20.09.2020</t>
  </si>
  <si>
    <t>CROSS BORDER CAPACITY ALLOCATION AUCTION RESULTS for the period of:
21-25.09.2020</t>
  </si>
  <si>
    <t>CROSS BORDER CAPACITY ALLOCATION AUCTION RESULTS for the period of:
26-27.09.2020</t>
  </si>
  <si>
    <t>CROSS BORDER CAPACITY ALLOCATION AUCTION RESULTS for the period of:
28-30.09.2020</t>
  </si>
  <si>
    <t>NOTE: The deadline for transferring capacities for the month of SEPTEMBER is 25 AUGUST 2020, 12:00(RO). _x000D_
The transfers are to be operated by the participants in the DAMAS platform and the corresponding annex for the transfer is to be sent  by email to: contracte.alocare@transelectrica.ro</t>
  </si>
  <si>
    <t>ATC = 250</t>
  </si>
  <si>
    <t>ATC = 150</t>
  </si>
  <si>
    <t>ATC =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</si>
</sst>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0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vertical="center" textRotation="90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1" fillId="26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zoomScale="80" zoomScaleNormal="80" workbookViewId="0">
      <pane ySplit="5" topLeftCell="A6" activePane="bottomLeft" state="frozen"/>
      <selection pane="bottomLeft" activeCell="B47" sqref="B47"/>
    </sheetView>
  </sheetViews>
  <sheetFormatPr defaultRowHeight="12.75" x14ac:dyDescent="0.2"/>
  <cols>
    <col min="1" max="120" width="20.7109375" customWidth="1"/>
  </cols>
  <sheetData>
    <row r="1" spans="1:28" x14ac:dyDescent="0.2">
      <c r="A1" s="63" t="s">
        <v>68</v>
      </c>
      <c r="B1" s="63"/>
      <c r="C1" s="63"/>
      <c r="D1" s="63"/>
      <c r="E1" s="63" t="s">
        <v>69</v>
      </c>
      <c r="F1" s="63"/>
      <c r="G1" s="63"/>
      <c r="H1" s="63"/>
      <c r="I1" s="63" t="s">
        <v>70</v>
      </c>
      <c r="J1" s="63"/>
      <c r="K1" s="63"/>
      <c r="L1" s="63"/>
      <c r="M1" s="63" t="s">
        <v>75</v>
      </c>
      <c r="N1" s="63"/>
      <c r="O1" s="63"/>
      <c r="P1" s="63"/>
      <c r="Q1" s="63" t="s">
        <v>76</v>
      </c>
      <c r="R1" s="63"/>
      <c r="S1" s="63"/>
      <c r="T1" s="63"/>
      <c r="U1" s="63" t="s">
        <v>72</v>
      </c>
      <c r="V1" s="63"/>
      <c r="W1" s="63"/>
      <c r="X1" s="63"/>
      <c r="Y1" s="63" t="s">
        <v>73</v>
      </c>
      <c r="Z1" s="63"/>
      <c r="AA1" s="63"/>
      <c r="AB1" s="63"/>
    </row>
    <row r="2" spans="1:28" x14ac:dyDescent="0.2">
      <c r="A2" s="64">
        <v>6</v>
      </c>
      <c r="B2" s="64"/>
      <c r="C2" s="64"/>
      <c r="D2" s="64"/>
      <c r="E2" s="64">
        <v>5</v>
      </c>
      <c r="F2" s="64"/>
      <c r="G2" s="64"/>
      <c r="H2" s="64"/>
      <c r="I2" s="64">
        <v>2</v>
      </c>
      <c r="J2" s="64"/>
      <c r="K2" s="64"/>
      <c r="L2" s="64"/>
      <c r="M2" s="64">
        <v>7</v>
      </c>
      <c r="N2" s="64"/>
      <c r="O2" s="64"/>
      <c r="P2" s="64"/>
      <c r="Q2" s="64">
        <v>5</v>
      </c>
      <c r="R2" s="64"/>
      <c r="S2" s="64"/>
      <c r="T2" s="64"/>
      <c r="U2" s="64">
        <v>2</v>
      </c>
      <c r="V2" s="64"/>
      <c r="W2" s="64"/>
      <c r="X2" s="64"/>
      <c r="Y2" s="64">
        <v>3</v>
      </c>
      <c r="Z2" s="64"/>
      <c r="AA2" s="64"/>
      <c r="AB2" s="64"/>
    </row>
    <row r="3" spans="1:28" ht="35.1" customHeight="1" x14ac:dyDescent="0.2">
      <c r="A3" s="61" t="s">
        <v>79</v>
      </c>
      <c r="B3" s="61"/>
      <c r="C3" s="61"/>
      <c r="D3" s="61"/>
      <c r="E3" s="61" t="s">
        <v>80</v>
      </c>
      <c r="F3" s="61"/>
      <c r="G3" s="61"/>
      <c r="H3" s="61"/>
      <c r="I3" s="61" t="s">
        <v>81</v>
      </c>
      <c r="J3" s="61"/>
      <c r="K3" s="61"/>
      <c r="L3" s="61"/>
      <c r="M3" s="61" t="s">
        <v>82</v>
      </c>
      <c r="N3" s="61"/>
      <c r="O3" s="61"/>
      <c r="P3" s="61"/>
      <c r="Q3" s="61" t="s">
        <v>83</v>
      </c>
      <c r="R3" s="61"/>
      <c r="S3" s="61"/>
      <c r="T3" s="61"/>
      <c r="U3" s="61" t="s">
        <v>84</v>
      </c>
      <c r="V3" s="61"/>
      <c r="W3" s="61"/>
      <c r="X3" s="61"/>
      <c r="Y3" s="61" t="s">
        <v>85</v>
      </c>
      <c r="Z3" s="61"/>
      <c r="AA3" s="61"/>
      <c r="AB3" s="61"/>
    </row>
    <row r="4" spans="1:28" x14ac:dyDescent="0.2">
      <c r="A4" s="65" t="s">
        <v>0</v>
      </c>
      <c r="B4" s="65"/>
      <c r="C4" s="39" t="s">
        <v>13</v>
      </c>
      <c r="D4" s="39" t="s">
        <v>14</v>
      </c>
      <c r="E4" s="65" t="s">
        <v>0</v>
      </c>
      <c r="F4" s="65"/>
      <c r="G4" s="39" t="s">
        <v>13</v>
      </c>
      <c r="H4" s="39" t="s">
        <v>14</v>
      </c>
      <c r="I4" s="65" t="s">
        <v>0</v>
      </c>
      <c r="J4" s="65"/>
      <c r="K4" s="39" t="s">
        <v>13</v>
      </c>
      <c r="L4" s="39" t="s">
        <v>14</v>
      </c>
      <c r="M4" s="65" t="s">
        <v>0</v>
      </c>
      <c r="N4" s="65"/>
      <c r="O4" s="39" t="s">
        <v>13</v>
      </c>
      <c r="P4" s="39" t="s">
        <v>14</v>
      </c>
      <c r="Q4" s="65" t="s">
        <v>0</v>
      </c>
      <c r="R4" s="65"/>
      <c r="S4" s="39" t="s">
        <v>13</v>
      </c>
      <c r="T4" s="39" t="s">
        <v>14</v>
      </c>
      <c r="U4" s="65" t="s">
        <v>0</v>
      </c>
      <c r="V4" s="65"/>
      <c r="W4" s="39" t="s">
        <v>13</v>
      </c>
      <c r="X4" s="39" t="s">
        <v>14</v>
      </c>
      <c r="Y4" s="65" t="s">
        <v>0</v>
      </c>
      <c r="Z4" s="65"/>
      <c r="AA4" s="39" t="s">
        <v>13</v>
      </c>
      <c r="AB4" s="39" t="s">
        <v>14</v>
      </c>
    </row>
    <row r="5" spans="1:28" x14ac:dyDescent="0.2">
      <c r="A5" s="40" t="s">
        <v>15</v>
      </c>
      <c r="B5" s="41" t="s">
        <v>16</v>
      </c>
      <c r="C5" s="40" t="s">
        <v>1</v>
      </c>
      <c r="D5" s="40" t="s">
        <v>2</v>
      </c>
      <c r="E5" s="40" t="s">
        <v>15</v>
      </c>
      <c r="F5" s="41" t="s">
        <v>16</v>
      </c>
      <c r="G5" s="40" t="s">
        <v>1</v>
      </c>
      <c r="H5" s="40" t="s">
        <v>2</v>
      </c>
      <c r="I5" s="40" t="s">
        <v>15</v>
      </c>
      <c r="J5" s="41" t="s">
        <v>16</v>
      </c>
      <c r="K5" s="40" t="s">
        <v>1</v>
      </c>
      <c r="L5" s="40" t="s">
        <v>2</v>
      </c>
      <c r="M5" s="40" t="s">
        <v>15</v>
      </c>
      <c r="N5" s="41" t="s">
        <v>16</v>
      </c>
      <c r="O5" s="40" t="s">
        <v>1</v>
      </c>
      <c r="P5" s="40" t="s">
        <v>2</v>
      </c>
      <c r="Q5" s="40" t="s">
        <v>15</v>
      </c>
      <c r="R5" s="41" t="s">
        <v>16</v>
      </c>
      <c r="S5" s="40" t="s">
        <v>1</v>
      </c>
      <c r="T5" s="40" t="s">
        <v>2</v>
      </c>
      <c r="U5" s="40" t="s">
        <v>15</v>
      </c>
      <c r="V5" s="41" t="s">
        <v>16</v>
      </c>
      <c r="W5" s="40" t="s">
        <v>1</v>
      </c>
      <c r="X5" s="40" t="s">
        <v>2</v>
      </c>
      <c r="Y5" s="40" t="s">
        <v>15</v>
      </c>
      <c r="Z5" s="41" t="s">
        <v>16</v>
      </c>
      <c r="AA5" s="40" t="s">
        <v>1</v>
      </c>
      <c r="AB5" s="40" t="s">
        <v>2</v>
      </c>
    </row>
    <row r="6" spans="1:28" x14ac:dyDescent="0.2">
      <c r="A6" s="42" t="s">
        <v>24</v>
      </c>
      <c r="B6" s="43" t="s">
        <v>25</v>
      </c>
      <c r="C6" s="61" t="s">
        <v>62</v>
      </c>
      <c r="D6" s="61"/>
      <c r="E6" s="42" t="s">
        <v>24</v>
      </c>
      <c r="F6" s="43" t="s">
        <v>25</v>
      </c>
      <c r="G6" s="61" t="s">
        <v>61</v>
      </c>
      <c r="H6" s="61"/>
      <c r="I6" s="42" t="s">
        <v>24</v>
      </c>
      <c r="J6" s="43" t="s">
        <v>25</v>
      </c>
      <c r="K6" s="61" t="s">
        <v>66</v>
      </c>
      <c r="L6" s="61"/>
      <c r="M6" s="42" t="s">
        <v>24</v>
      </c>
      <c r="N6" s="43" t="s">
        <v>25</v>
      </c>
      <c r="O6" s="61" t="s">
        <v>67</v>
      </c>
      <c r="P6" s="61"/>
      <c r="Q6" s="42" t="s">
        <v>24</v>
      </c>
      <c r="R6" s="43" t="s">
        <v>25</v>
      </c>
      <c r="S6" s="61" t="s">
        <v>67</v>
      </c>
      <c r="T6" s="61"/>
      <c r="U6" s="42" t="s">
        <v>24</v>
      </c>
      <c r="V6" s="43" t="s">
        <v>25</v>
      </c>
      <c r="W6" s="61" t="s">
        <v>87</v>
      </c>
      <c r="X6" s="61"/>
      <c r="Y6" s="42" t="s">
        <v>24</v>
      </c>
      <c r="Z6" s="43" t="s">
        <v>25</v>
      </c>
      <c r="AA6" s="61" t="s">
        <v>63</v>
      </c>
      <c r="AB6" s="61"/>
    </row>
    <row r="7" spans="1:28" ht="25.5" x14ac:dyDescent="0.2">
      <c r="A7" s="44" t="s">
        <v>3</v>
      </c>
      <c r="B7" s="44" t="s">
        <v>54</v>
      </c>
      <c r="C7" s="44">
        <v>31</v>
      </c>
      <c r="D7" s="62"/>
      <c r="E7" s="45" t="s">
        <v>3</v>
      </c>
      <c r="F7" s="45" t="s">
        <v>54</v>
      </c>
      <c r="G7" s="45">
        <v>0</v>
      </c>
      <c r="H7" s="62"/>
      <c r="I7" s="44" t="s">
        <v>3</v>
      </c>
      <c r="J7" s="44" t="s">
        <v>54</v>
      </c>
      <c r="K7" s="44">
        <v>94</v>
      </c>
      <c r="L7" s="62"/>
      <c r="M7" s="44" t="s">
        <v>3</v>
      </c>
      <c r="N7" s="44" t="s">
        <v>54</v>
      </c>
      <c r="O7" s="44">
        <v>109</v>
      </c>
      <c r="P7" s="62"/>
      <c r="Q7" s="44" t="s">
        <v>3</v>
      </c>
      <c r="R7" s="44" t="s">
        <v>54</v>
      </c>
      <c r="S7" s="44">
        <v>109</v>
      </c>
      <c r="T7" s="62"/>
      <c r="U7" s="44" t="s">
        <v>3</v>
      </c>
      <c r="V7" s="44" t="s">
        <v>54</v>
      </c>
      <c r="W7" s="44">
        <v>59</v>
      </c>
      <c r="X7" s="62"/>
      <c r="Y7" s="44" t="s">
        <v>3</v>
      </c>
      <c r="Z7" s="44" t="s">
        <v>54</v>
      </c>
      <c r="AA7" s="44">
        <v>69</v>
      </c>
      <c r="AB7" s="62"/>
    </row>
    <row r="8" spans="1:28" x14ac:dyDescent="0.2">
      <c r="A8" s="44" t="s">
        <v>4</v>
      </c>
      <c r="B8" s="44" t="s">
        <v>5</v>
      </c>
      <c r="C8" s="44">
        <v>90</v>
      </c>
      <c r="D8" s="62"/>
      <c r="E8" s="44" t="s">
        <v>4</v>
      </c>
      <c r="F8" s="44" t="s">
        <v>5</v>
      </c>
      <c r="G8" s="44">
        <v>42</v>
      </c>
      <c r="H8" s="62"/>
      <c r="I8" s="44" t="s">
        <v>4</v>
      </c>
      <c r="J8" s="44" t="s">
        <v>5</v>
      </c>
      <c r="K8" s="44">
        <v>135</v>
      </c>
      <c r="L8" s="62"/>
      <c r="M8" s="44" t="s">
        <v>4</v>
      </c>
      <c r="N8" s="44" t="s">
        <v>5</v>
      </c>
      <c r="O8" s="44">
        <v>135</v>
      </c>
      <c r="P8" s="62"/>
      <c r="Q8" s="44" t="s">
        <v>4</v>
      </c>
      <c r="R8" s="44" t="s">
        <v>5</v>
      </c>
      <c r="S8" s="44">
        <v>135</v>
      </c>
      <c r="T8" s="62"/>
      <c r="U8" s="44" t="s">
        <v>4</v>
      </c>
      <c r="V8" s="44" t="s">
        <v>5</v>
      </c>
      <c r="W8" s="44">
        <v>80</v>
      </c>
      <c r="X8" s="62"/>
      <c r="Y8" s="44" t="s">
        <v>4</v>
      </c>
      <c r="Z8" s="44" t="s">
        <v>5</v>
      </c>
      <c r="AA8" s="44">
        <v>92</v>
      </c>
      <c r="AB8" s="62"/>
    </row>
    <row r="9" spans="1:28" x14ac:dyDescent="0.2">
      <c r="A9" s="45" t="s">
        <v>52</v>
      </c>
      <c r="B9" s="45" t="s">
        <v>47</v>
      </c>
      <c r="C9" s="45">
        <v>0</v>
      </c>
      <c r="D9" s="62"/>
      <c r="E9" s="45" t="s">
        <v>52</v>
      </c>
      <c r="F9" s="45" t="s">
        <v>47</v>
      </c>
      <c r="G9" s="45">
        <v>0</v>
      </c>
      <c r="H9" s="62"/>
      <c r="I9" s="44" t="s">
        <v>52</v>
      </c>
      <c r="J9" s="44" t="s">
        <v>47</v>
      </c>
      <c r="K9" s="44">
        <v>10</v>
      </c>
      <c r="L9" s="62"/>
      <c r="M9" s="44" t="s">
        <v>52</v>
      </c>
      <c r="N9" s="44" t="s">
        <v>47</v>
      </c>
      <c r="O9" s="44">
        <v>10</v>
      </c>
      <c r="P9" s="62"/>
      <c r="Q9" s="44" t="s">
        <v>52</v>
      </c>
      <c r="R9" s="44" t="s">
        <v>47</v>
      </c>
      <c r="S9" s="44">
        <v>10</v>
      </c>
      <c r="T9" s="62"/>
      <c r="U9" s="45" t="s">
        <v>52</v>
      </c>
      <c r="V9" s="45" t="s">
        <v>47</v>
      </c>
      <c r="W9" s="45">
        <v>0</v>
      </c>
      <c r="X9" s="62"/>
      <c r="Y9" s="44" t="s">
        <v>52</v>
      </c>
      <c r="Z9" s="44" t="s">
        <v>47</v>
      </c>
      <c r="AA9" s="44">
        <v>10</v>
      </c>
      <c r="AB9" s="62"/>
    </row>
    <row r="10" spans="1:28" x14ac:dyDescent="0.2">
      <c r="A10" s="44" t="s">
        <v>12</v>
      </c>
      <c r="B10" s="44" t="s">
        <v>55</v>
      </c>
      <c r="C10" s="44">
        <v>9</v>
      </c>
      <c r="D10" s="62"/>
      <c r="E10" s="44" t="s">
        <v>12</v>
      </c>
      <c r="F10" s="44" t="s">
        <v>55</v>
      </c>
      <c r="G10" s="44">
        <v>8</v>
      </c>
      <c r="H10" s="62"/>
      <c r="I10" s="44" t="s">
        <v>12</v>
      </c>
      <c r="J10" s="44" t="s">
        <v>55</v>
      </c>
      <c r="K10" s="44">
        <v>9</v>
      </c>
      <c r="L10" s="62"/>
      <c r="M10" s="44" t="s">
        <v>12</v>
      </c>
      <c r="N10" s="44" t="s">
        <v>55</v>
      </c>
      <c r="O10" s="44">
        <v>9</v>
      </c>
      <c r="P10" s="62"/>
      <c r="Q10" s="44" t="s">
        <v>12</v>
      </c>
      <c r="R10" s="44" t="s">
        <v>55</v>
      </c>
      <c r="S10" s="44">
        <v>9</v>
      </c>
      <c r="T10" s="62"/>
      <c r="U10" s="44" t="s">
        <v>12</v>
      </c>
      <c r="V10" s="44" t="s">
        <v>55</v>
      </c>
      <c r="W10" s="44">
        <v>9</v>
      </c>
      <c r="X10" s="62"/>
      <c r="Y10" s="44" t="s">
        <v>12</v>
      </c>
      <c r="Z10" s="44" t="s">
        <v>55</v>
      </c>
      <c r="AA10" s="44">
        <v>9</v>
      </c>
      <c r="AB10" s="62"/>
    </row>
    <row r="11" spans="1:28" ht="38.25" x14ac:dyDescent="0.2">
      <c r="A11" s="44" t="s">
        <v>35</v>
      </c>
      <c r="B11" s="44" t="s">
        <v>50</v>
      </c>
      <c r="C11" s="44">
        <v>10</v>
      </c>
      <c r="D11" s="62"/>
      <c r="E11" s="4" t="s">
        <v>35</v>
      </c>
      <c r="F11" s="4" t="s">
        <v>50</v>
      </c>
      <c r="G11" s="4">
        <v>10</v>
      </c>
      <c r="H11" s="62"/>
      <c r="I11" s="44" t="s">
        <v>35</v>
      </c>
      <c r="J11" s="44" t="s">
        <v>50</v>
      </c>
      <c r="K11" s="44">
        <v>10</v>
      </c>
      <c r="L11" s="62"/>
      <c r="M11" s="44" t="s">
        <v>35</v>
      </c>
      <c r="N11" s="44" t="s">
        <v>50</v>
      </c>
      <c r="O11" s="44">
        <v>10</v>
      </c>
      <c r="P11" s="62"/>
      <c r="Q11" s="44" t="s">
        <v>35</v>
      </c>
      <c r="R11" s="44" t="s">
        <v>50</v>
      </c>
      <c r="S11" s="44">
        <v>10</v>
      </c>
      <c r="T11" s="62"/>
      <c r="U11" s="44" t="s">
        <v>35</v>
      </c>
      <c r="V11" s="44" t="s">
        <v>50</v>
      </c>
      <c r="W11" s="44">
        <v>10</v>
      </c>
      <c r="X11" s="62"/>
      <c r="Y11" s="44" t="s">
        <v>35</v>
      </c>
      <c r="Z11" s="44" t="s">
        <v>50</v>
      </c>
      <c r="AA11" s="44">
        <v>10</v>
      </c>
      <c r="AB11" s="62"/>
    </row>
    <row r="12" spans="1:28" x14ac:dyDescent="0.2">
      <c r="A12" s="37" t="s">
        <v>7</v>
      </c>
      <c r="B12" s="37" t="s">
        <v>6</v>
      </c>
      <c r="C12" s="37">
        <v>0</v>
      </c>
      <c r="D12" s="62"/>
      <c r="E12" s="37" t="s">
        <v>7</v>
      </c>
      <c r="F12" s="37" t="s">
        <v>6</v>
      </c>
      <c r="G12" s="37">
        <v>0</v>
      </c>
      <c r="H12" s="62"/>
      <c r="I12" s="45" t="s">
        <v>7</v>
      </c>
      <c r="J12" s="45" t="s">
        <v>6</v>
      </c>
      <c r="K12" s="45">
        <v>0</v>
      </c>
      <c r="L12" s="62"/>
      <c r="M12" s="44" t="s">
        <v>7</v>
      </c>
      <c r="N12" s="44" t="s">
        <v>6</v>
      </c>
      <c r="O12" s="44">
        <v>72</v>
      </c>
      <c r="P12" s="62"/>
      <c r="Q12" s="44" t="s">
        <v>7</v>
      </c>
      <c r="R12" s="44" t="s">
        <v>6</v>
      </c>
      <c r="S12" s="44">
        <v>72</v>
      </c>
      <c r="T12" s="62"/>
      <c r="U12" s="44" t="s">
        <v>7</v>
      </c>
      <c r="V12" s="44" t="s">
        <v>6</v>
      </c>
      <c r="W12" s="44">
        <v>12</v>
      </c>
      <c r="X12" s="62"/>
      <c r="Y12" s="44" t="s">
        <v>7</v>
      </c>
      <c r="Z12" s="44" t="s">
        <v>6</v>
      </c>
      <c r="AA12" s="44">
        <v>30</v>
      </c>
      <c r="AB12" s="62"/>
    </row>
    <row r="13" spans="1:28" ht="38.25" x14ac:dyDescent="0.2">
      <c r="A13" s="4" t="s">
        <v>36</v>
      </c>
      <c r="B13" s="4" t="s">
        <v>51</v>
      </c>
      <c r="C13" s="4">
        <v>60</v>
      </c>
      <c r="D13" s="62"/>
      <c r="E13" s="4" t="s">
        <v>36</v>
      </c>
      <c r="F13" s="4" t="s">
        <v>51</v>
      </c>
      <c r="G13" s="4">
        <v>40</v>
      </c>
      <c r="H13" s="62"/>
      <c r="I13" s="4" t="s">
        <v>36</v>
      </c>
      <c r="J13" s="4" t="s">
        <v>51</v>
      </c>
      <c r="K13" s="4">
        <v>92</v>
      </c>
      <c r="L13" s="62"/>
      <c r="M13" s="44" t="s">
        <v>36</v>
      </c>
      <c r="N13" s="44" t="s">
        <v>51</v>
      </c>
      <c r="O13" s="44">
        <v>100</v>
      </c>
      <c r="P13" s="62"/>
      <c r="Q13" s="44" t="s">
        <v>36</v>
      </c>
      <c r="R13" s="44" t="s">
        <v>51</v>
      </c>
      <c r="S13" s="44">
        <v>100</v>
      </c>
      <c r="T13" s="62"/>
      <c r="U13" s="4" t="s">
        <v>36</v>
      </c>
      <c r="V13" s="4" t="s">
        <v>51</v>
      </c>
      <c r="W13" s="4">
        <v>80</v>
      </c>
      <c r="X13" s="62"/>
      <c r="Y13" s="44" t="s">
        <v>36</v>
      </c>
      <c r="Z13" s="44" t="s">
        <v>51</v>
      </c>
      <c r="AA13" s="44">
        <v>80</v>
      </c>
      <c r="AB13" s="62"/>
    </row>
    <row r="14" spans="1:28" x14ac:dyDescent="0.2">
      <c r="A14" s="37" t="s">
        <v>30</v>
      </c>
      <c r="B14" s="37" t="s">
        <v>31</v>
      </c>
      <c r="C14" s="37">
        <v>0</v>
      </c>
      <c r="D14" s="62"/>
      <c r="E14" s="37" t="s">
        <v>30</v>
      </c>
      <c r="F14" s="37" t="s">
        <v>31</v>
      </c>
      <c r="G14" s="37">
        <v>0</v>
      </c>
      <c r="H14" s="62"/>
      <c r="I14" s="37" t="s">
        <v>30</v>
      </c>
      <c r="J14" s="37" t="s">
        <v>31</v>
      </c>
      <c r="K14" s="37">
        <v>0</v>
      </c>
      <c r="L14" s="62"/>
      <c r="M14" s="44" t="s">
        <v>30</v>
      </c>
      <c r="N14" s="44" t="s">
        <v>31</v>
      </c>
      <c r="O14" s="44">
        <v>5</v>
      </c>
      <c r="P14" s="62"/>
      <c r="Q14" s="44" t="s">
        <v>30</v>
      </c>
      <c r="R14" s="44" t="s">
        <v>31</v>
      </c>
      <c r="S14" s="44">
        <v>5</v>
      </c>
      <c r="T14" s="62"/>
      <c r="U14" s="37" t="s">
        <v>30</v>
      </c>
      <c r="V14" s="37" t="s">
        <v>31</v>
      </c>
      <c r="W14" s="37">
        <v>0</v>
      </c>
      <c r="X14" s="62"/>
      <c r="Y14" s="37" t="s">
        <v>30</v>
      </c>
      <c r="Z14" s="37" t="s">
        <v>31</v>
      </c>
      <c r="AA14" s="37">
        <v>0</v>
      </c>
      <c r="AB14" s="62"/>
    </row>
    <row r="15" spans="1:28" x14ac:dyDescent="0.2">
      <c r="A15" s="56" t="s">
        <v>29</v>
      </c>
      <c r="B15" s="56"/>
      <c r="C15" s="46">
        <f>SUM(C7:C14)</f>
        <v>200</v>
      </c>
      <c r="D15" s="5">
        <v>0.27</v>
      </c>
      <c r="E15" s="56" t="s">
        <v>29</v>
      </c>
      <c r="F15" s="56"/>
      <c r="G15" s="46">
        <f>SUM(G7:G14)</f>
        <v>100</v>
      </c>
      <c r="H15" s="5">
        <v>0.44</v>
      </c>
      <c r="I15" s="56" t="s">
        <v>29</v>
      </c>
      <c r="J15" s="56"/>
      <c r="K15" s="46">
        <f>SUM(K7:K14)</f>
        <v>350</v>
      </c>
      <c r="L15" s="5">
        <v>0.17</v>
      </c>
      <c r="M15" s="56" t="s">
        <v>29</v>
      </c>
      <c r="N15" s="56"/>
      <c r="O15" s="46">
        <f>SUM(O7:O14)</f>
        <v>450</v>
      </c>
      <c r="P15" s="5">
        <v>0.11</v>
      </c>
      <c r="Q15" s="56" t="s">
        <v>29</v>
      </c>
      <c r="R15" s="56"/>
      <c r="S15" s="46">
        <f>SUM(S7:S14)</f>
        <v>450</v>
      </c>
      <c r="T15" s="5">
        <v>0.11</v>
      </c>
      <c r="U15" s="56" t="s">
        <v>29</v>
      </c>
      <c r="V15" s="56"/>
      <c r="W15" s="46">
        <f>SUM(W7:W14)</f>
        <v>250</v>
      </c>
      <c r="X15" s="5">
        <v>0.22</v>
      </c>
      <c r="Y15" s="56" t="s">
        <v>29</v>
      </c>
      <c r="Z15" s="56"/>
      <c r="AA15" s="46">
        <f>SUM(AA7:AA14)</f>
        <v>300</v>
      </c>
      <c r="AB15" s="5">
        <v>0.21</v>
      </c>
    </row>
    <row r="16" spans="1:28" x14ac:dyDescent="0.2">
      <c r="A16" s="47" t="s">
        <v>24</v>
      </c>
      <c r="B16" s="48" t="s">
        <v>26</v>
      </c>
      <c r="C16" s="57" t="s">
        <v>87</v>
      </c>
      <c r="D16" s="57"/>
      <c r="E16" s="47" t="s">
        <v>24</v>
      </c>
      <c r="F16" s="48" t="s">
        <v>26</v>
      </c>
      <c r="G16" s="57" t="s">
        <v>88</v>
      </c>
      <c r="H16" s="57"/>
      <c r="I16" s="47" t="s">
        <v>24</v>
      </c>
      <c r="J16" s="48" t="s">
        <v>26</v>
      </c>
      <c r="K16" s="57" t="s">
        <v>62</v>
      </c>
      <c r="L16" s="57"/>
      <c r="M16" s="47" t="s">
        <v>24</v>
      </c>
      <c r="N16" s="48" t="s">
        <v>26</v>
      </c>
      <c r="O16" s="57" t="s">
        <v>88</v>
      </c>
      <c r="P16" s="57"/>
      <c r="Q16" s="47" t="s">
        <v>24</v>
      </c>
      <c r="R16" s="48" t="s">
        <v>26</v>
      </c>
      <c r="S16" s="57" t="s">
        <v>89</v>
      </c>
      <c r="T16" s="57"/>
      <c r="U16" s="47" t="s">
        <v>24</v>
      </c>
      <c r="V16" s="48" t="s">
        <v>26</v>
      </c>
      <c r="W16" s="57" t="s">
        <v>88</v>
      </c>
      <c r="X16" s="57"/>
      <c r="Y16" s="47" t="s">
        <v>24</v>
      </c>
      <c r="Z16" s="48" t="s">
        <v>26</v>
      </c>
      <c r="AA16" s="57" t="s">
        <v>61</v>
      </c>
      <c r="AB16" s="57"/>
    </row>
    <row r="17" spans="1:28" x14ac:dyDescent="0.2">
      <c r="A17" s="44" t="s">
        <v>52</v>
      </c>
      <c r="B17" s="44" t="s">
        <v>47</v>
      </c>
      <c r="C17" s="44">
        <v>10</v>
      </c>
      <c r="D17" s="58"/>
      <c r="E17" s="44" t="s">
        <v>52</v>
      </c>
      <c r="F17" s="44" t="s">
        <v>47</v>
      </c>
      <c r="G17" s="44">
        <v>10</v>
      </c>
      <c r="H17" s="58"/>
      <c r="I17" s="44" t="s">
        <v>52</v>
      </c>
      <c r="J17" s="44" t="s">
        <v>47</v>
      </c>
      <c r="K17" s="44">
        <v>10</v>
      </c>
      <c r="L17" s="58"/>
      <c r="M17" s="44" t="s">
        <v>52</v>
      </c>
      <c r="N17" s="44" t="s">
        <v>47</v>
      </c>
      <c r="O17" s="44">
        <v>10</v>
      </c>
      <c r="P17" s="58"/>
      <c r="Q17" s="44" t="s">
        <v>52</v>
      </c>
      <c r="R17" s="44" t="s">
        <v>47</v>
      </c>
      <c r="S17" s="44">
        <v>10</v>
      </c>
      <c r="T17" s="58"/>
      <c r="U17" s="44" t="s">
        <v>52</v>
      </c>
      <c r="V17" s="44" t="s">
        <v>47</v>
      </c>
      <c r="W17" s="44">
        <v>10</v>
      </c>
      <c r="X17" s="58"/>
      <c r="Y17" s="44" t="s">
        <v>52</v>
      </c>
      <c r="Z17" s="44" t="s">
        <v>47</v>
      </c>
      <c r="AA17" s="44">
        <v>10</v>
      </c>
      <c r="AB17" s="58"/>
    </row>
    <row r="18" spans="1:28" ht="25.5" x14ac:dyDescent="0.2">
      <c r="A18" s="44" t="s">
        <v>3</v>
      </c>
      <c r="B18" s="44" t="s">
        <v>54</v>
      </c>
      <c r="C18" s="44">
        <v>59</v>
      </c>
      <c r="D18" s="58"/>
      <c r="E18" s="44" t="s">
        <v>3</v>
      </c>
      <c r="F18" s="44" t="s">
        <v>54</v>
      </c>
      <c r="G18" s="44">
        <v>9</v>
      </c>
      <c r="H18" s="58"/>
      <c r="I18" s="44" t="s">
        <v>3</v>
      </c>
      <c r="J18" s="44" t="s">
        <v>54</v>
      </c>
      <c r="K18" s="44">
        <v>47</v>
      </c>
      <c r="L18" s="58"/>
      <c r="M18" s="44" t="s">
        <v>3</v>
      </c>
      <c r="N18" s="44" t="s">
        <v>54</v>
      </c>
      <c r="O18" s="44">
        <v>20</v>
      </c>
      <c r="P18" s="58"/>
      <c r="Q18" s="45" t="s">
        <v>3</v>
      </c>
      <c r="R18" s="45" t="s">
        <v>54</v>
      </c>
      <c r="S18" s="45">
        <v>0</v>
      </c>
      <c r="T18" s="58"/>
      <c r="U18" s="44" t="s">
        <v>3</v>
      </c>
      <c r="V18" s="44" t="s">
        <v>54</v>
      </c>
      <c r="W18" s="44">
        <v>29</v>
      </c>
      <c r="X18" s="58"/>
      <c r="Y18" s="44" t="s">
        <v>3</v>
      </c>
      <c r="Z18" s="44" t="s">
        <v>54</v>
      </c>
      <c r="AA18" s="44">
        <v>11</v>
      </c>
      <c r="AB18" s="58"/>
    </row>
    <row r="19" spans="1:28" x14ac:dyDescent="0.2">
      <c r="A19" s="44" t="s">
        <v>4</v>
      </c>
      <c r="B19" s="44" t="s">
        <v>5</v>
      </c>
      <c r="C19" s="44">
        <v>78</v>
      </c>
      <c r="D19" s="58"/>
      <c r="E19" s="44" t="s">
        <v>4</v>
      </c>
      <c r="F19" s="44" t="s">
        <v>5</v>
      </c>
      <c r="G19" s="44">
        <v>70</v>
      </c>
      <c r="H19" s="58"/>
      <c r="I19" s="44" t="s">
        <v>4</v>
      </c>
      <c r="J19" s="44" t="s">
        <v>5</v>
      </c>
      <c r="K19" s="44">
        <v>70</v>
      </c>
      <c r="L19" s="58"/>
      <c r="M19" s="44" t="s">
        <v>4</v>
      </c>
      <c r="N19" s="44" t="s">
        <v>5</v>
      </c>
      <c r="O19" s="44">
        <v>70</v>
      </c>
      <c r="P19" s="58"/>
      <c r="Q19" s="44" t="s">
        <v>4</v>
      </c>
      <c r="R19" s="44" t="s">
        <v>5</v>
      </c>
      <c r="S19" s="44">
        <v>36</v>
      </c>
      <c r="T19" s="58"/>
      <c r="U19" s="44" t="s">
        <v>4</v>
      </c>
      <c r="V19" s="44" t="s">
        <v>5</v>
      </c>
      <c r="W19" s="44">
        <v>70</v>
      </c>
      <c r="X19" s="58"/>
      <c r="Y19" s="44" t="s">
        <v>4</v>
      </c>
      <c r="Z19" s="44" t="s">
        <v>5</v>
      </c>
      <c r="AA19" s="44">
        <v>49</v>
      </c>
      <c r="AB19" s="58"/>
    </row>
    <row r="20" spans="1:28" x14ac:dyDescent="0.2">
      <c r="A20" s="44" t="s">
        <v>30</v>
      </c>
      <c r="B20" s="44" t="s">
        <v>31</v>
      </c>
      <c r="C20" s="44">
        <v>20</v>
      </c>
      <c r="D20" s="58"/>
      <c r="E20" s="44" t="s">
        <v>30</v>
      </c>
      <c r="F20" s="44" t="s">
        <v>31</v>
      </c>
      <c r="G20" s="44">
        <v>20</v>
      </c>
      <c r="H20" s="58"/>
      <c r="I20" s="44" t="s">
        <v>30</v>
      </c>
      <c r="J20" s="44" t="s">
        <v>31</v>
      </c>
      <c r="K20" s="44">
        <v>30</v>
      </c>
      <c r="L20" s="58"/>
      <c r="M20" s="44" t="s">
        <v>30</v>
      </c>
      <c r="N20" s="44" t="s">
        <v>31</v>
      </c>
      <c r="O20" s="44">
        <v>30</v>
      </c>
      <c r="P20" s="58"/>
      <c r="Q20" s="4" t="s">
        <v>30</v>
      </c>
      <c r="R20" s="4" t="s">
        <v>31</v>
      </c>
      <c r="S20" s="4">
        <v>4</v>
      </c>
      <c r="T20" s="58"/>
      <c r="U20" s="44" t="s">
        <v>30</v>
      </c>
      <c r="V20" s="44" t="s">
        <v>31</v>
      </c>
      <c r="W20" s="44">
        <v>5</v>
      </c>
      <c r="X20" s="58"/>
      <c r="Y20" s="44" t="s">
        <v>30</v>
      </c>
      <c r="Z20" s="44" t="s">
        <v>31</v>
      </c>
      <c r="AA20" s="44">
        <v>10</v>
      </c>
      <c r="AB20" s="58"/>
    </row>
    <row r="21" spans="1:28" x14ac:dyDescent="0.2">
      <c r="A21" s="44" t="s">
        <v>7</v>
      </c>
      <c r="B21" s="44" t="s">
        <v>6</v>
      </c>
      <c r="C21" s="44">
        <v>20</v>
      </c>
      <c r="D21" s="58"/>
      <c r="E21" s="44" t="s">
        <v>7</v>
      </c>
      <c r="F21" s="44" t="s">
        <v>6</v>
      </c>
      <c r="G21" s="44">
        <v>21</v>
      </c>
      <c r="H21" s="58"/>
      <c r="I21" s="45" t="s">
        <v>7</v>
      </c>
      <c r="J21" s="45" t="s">
        <v>6</v>
      </c>
      <c r="K21" s="45">
        <v>0</v>
      </c>
      <c r="L21" s="58"/>
      <c r="M21" s="45" t="s">
        <v>7</v>
      </c>
      <c r="N21" s="45" t="s">
        <v>6</v>
      </c>
      <c r="O21" s="45">
        <v>0</v>
      </c>
      <c r="P21" s="58"/>
      <c r="Q21" s="37" t="s">
        <v>7</v>
      </c>
      <c r="R21" s="37" t="s">
        <v>6</v>
      </c>
      <c r="S21" s="37">
        <v>0</v>
      </c>
      <c r="T21" s="58"/>
      <c r="U21" s="45" t="s">
        <v>7</v>
      </c>
      <c r="V21" s="45" t="s">
        <v>6</v>
      </c>
      <c r="W21" s="45">
        <v>0</v>
      </c>
      <c r="X21" s="58"/>
      <c r="Y21" s="45" t="s">
        <v>7</v>
      </c>
      <c r="Z21" s="45" t="s">
        <v>6</v>
      </c>
      <c r="AA21" s="45">
        <v>0</v>
      </c>
      <c r="AB21" s="58"/>
    </row>
    <row r="22" spans="1:28" x14ac:dyDescent="0.2">
      <c r="A22" s="44" t="s">
        <v>12</v>
      </c>
      <c r="B22" s="44" t="s">
        <v>55</v>
      </c>
      <c r="C22" s="44">
        <v>3</v>
      </c>
      <c r="D22" s="58"/>
      <c r="E22" s="45" t="s">
        <v>12</v>
      </c>
      <c r="F22" s="45" t="s">
        <v>55</v>
      </c>
      <c r="G22" s="45">
        <v>0</v>
      </c>
      <c r="H22" s="58"/>
      <c r="I22" s="44" t="s">
        <v>12</v>
      </c>
      <c r="J22" s="44" t="s">
        <v>55</v>
      </c>
      <c r="K22" s="44">
        <v>3</v>
      </c>
      <c r="L22" s="58"/>
      <c r="M22" s="37" t="s">
        <v>12</v>
      </c>
      <c r="N22" s="37" t="s">
        <v>55</v>
      </c>
      <c r="O22" s="37">
        <v>0</v>
      </c>
      <c r="P22" s="58"/>
      <c r="Q22" s="37" t="s">
        <v>12</v>
      </c>
      <c r="R22" s="37" t="s">
        <v>55</v>
      </c>
      <c r="S22" s="37">
        <v>0</v>
      </c>
      <c r="T22" s="58"/>
      <c r="U22" s="37" t="s">
        <v>12</v>
      </c>
      <c r="V22" s="37" t="s">
        <v>55</v>
      </c>
      <c r="W22" s="37">
        <v>0</v>
      </c>
      <c r="X22" s="58"/>
      <c r="Y22" s="37" t="s">
        <v>12</v>
      </c>
      <c r="Z22" s="37" t="s">
        <v>55</v>
      </c>
      <c r="AA22" s="37">
        <v>0</v>
      </c>
      <c r="AB22" s="58"/>
    </row>
    <row r="23" spans="1:28" ht="38.25" x14ac:dyDescent="0.2">
      <c r="A23" s="44" t="s">
        <v>36</v>
      </c>
      <c r="B23" s="44" t="s">
        <v>51</v>
      </c>
      <c r="C23" s="44">
        <v>60</v>
      </c>
      <c r="D23" s="58"/>
      <c r="E23" s="4" t="s">
        <v>36</v>
      </c>
      <c r="F23" s="4" t="s">
        <v>51</v>
      </c>
      <c r="G23" s="4">
        <v>20</v>
      </c>
      <c r="H23" s="58"/>
      <c r="I23" s="4" t="s">
        <v>36</v>
      </c>
      <c r="J23" s="4" t="s">
        <v>51</v>
      </c>
      <c r="K23" s="4">
        <v>40</v>
      </c>
      <c r="L23" s="58"/>
      <c r="M23" s="4" t="s">
        <v>36</v>
      </c>
      <c r="N23" s="4" t="s">
        <v>51</v>
      </c>
      <c r="O23" s="4">
        <v>20</v>
      </c>
      <c r="P23" s="58"/>
      <c r="Q23" s="37" t="s">
        <v>36</v>
      </c>
      <c r="R23" s="37" t="s">
        <v>51</v>
      </c>
      <c r="S23" s="37">
        <v>0</v>
      </c>
      <c r="T23" s="58"/>
      <c r="U23" s="4" t="s">
        <v>36</v>
      </c>
      <c r="V23" s="4" t="s">
        <v>51</v>
      </c>
      <c r="W23" s="4">
        <v>36</v>
      </c>
      <c r="X23" s="58"/>
      <c r="Y23" s="4" t="s">
        <v>36</v>
      </c>
      <c r="Z23" s="4" t="s">
        <v>51</v>
      </c>
      <c r="AA23" s="4">
        <v>20</v>
      </c>
      <c r="AB23" s="58"/>
    </row>
    <row r="24" spans="1:28" x14ac:dyDescent="0.2">
      <c r="A24" s="56" t="s">
        <v>29</v>
      </c>
      <c r="B24" s="56"/>
      <c r="C24" s="46">
        <f>SUM(C17:C23)</f>
        <v>250</v>
      </c>
      <c r="D24" s="5">
        <v>0.17</v>
      </c>
      <c r="E24" s="56" t="s">
        <v>29</v>
      </c>
      <c r="F24" s="56"/>
      <c r="G24" s="46">
        <f>SUM(G17:G23)</f>
        <v>150</v>
      </c>
      <c r="H24" s="5">
        <v>0.26</v>
      </c>
      <c r="I24" s="56" t="s">
        <v>29</v>
      </c>
      <c r="J24" s="56"/>
      <c r="K24" s="46">
        <f>SUM(K17:K23)</f>
        <v>200</v>
      </c>
      <c r="L24" s="5">
        <v>0.19</v>
      </c>
      <c r="M24" s="56" t="s">
        <v>29</v>
      </c>
      <c r="N24" s="56"/>
      <c r="O24" s="46">
        <f>SUM(O17:O23)</f>
        <v>150</v>
      </c>
      <c r="P24" s="5">
        <v>0.23</v>
      </c>
      <c r="Q24" s="56" t="s">
        <v>29</v>
      </c>
      <c r="R24" s="56"/>
      <c r="S24" s="46">
        <f>SUM(S17:S23)</f>
        <v>50</v>
      </c>
      <c r="T24" s="5">
        <v>0.38</v>
      </c>
      <c r="U24" s="56" t="s">
        <v>29</v>
      </c>
      <c r="V24" s="56"/>
      <c r="W24" s="46">
        <f>SUM(W17:W23)</f>
        <v>150</v>
      </c>
      <c r="X24" s="5">
        <v>0.23</v>
      </c>
      <c r="Y24" s="56" t="s">
        <v>29</v>
      </c>
      <c r="Z24" s="56"/>
      <c r="AA24" s="46">
        <f>SUM(AA17:AA23)</f>
        <v>100</v>
      </c>
      <c r="AB24" s="5">
        <v>0.23</v>
      </c>
    </row>
    <row r="25" spans="1:28" x14ac:dyDescent="0.2">
      <c r="A25" s="49" t="s">
        <v>27</v>
      </c>
      <c r="B25" s="50" t="s">
        <v>41</v>
      </c>
      <c r="C25" s="59" t="s">
        <v>62</v>
      </c>
      <c r="D25" s="59"/>
      <c r="E25" s="49" t="s">
        <v>27</v>
      </c>
      <c r="F25" s="50" t="s">
        <v>41</v>
      </c>
      <c r="G25" s="59" t="s">
        <v>65</v>
      </c>
      <c r="H25" s="59"/>
      <c r="I25" s="49" t="s">
        <v>27</v>
      </c>
      <c r="J25" s="50" t="s">
        <v>41</v>
      </c>
      <c r="K25" s="59" t="s">
        <v>61</v>
      </c>
      <c r="L25" s="59"/>
      <c r="M25" s="49" t="s">
        <v>27</v>
      </c>
      <c r="N25" s="50" t="s">
        <v>41</v>
      </c>
      <c r="O25" s="59" t="s">
        <v>66</v>
      </c>
      <c r="P25" s="59"/>
      <c r="Q25" s="49" t="s">
        <v>27</v>
      </c>
      <c r="R25" s="50" t="s">
        <v>41</v>
      </c>
      <c r="S25" s="59" t="s">
        <v>66</v>
      </c>
      <c r="T25" s="59"/>
      <c r="U25" s="49" t="s">
        <v>27</v>
      </c>
      <c r="V25" s="50" t="s">
        <v>41</v>
      </c>
      <c r="W25" s="59" t="s">
        <v>61</v>
      </c>
      <c r="X25" s="59"/>
      <c r="Y25" s="49" t="s">
        <v>27</v>
      </c>
      <c r="Z25" s="50" t="s">
        <v>41</v>
      </c>
      <c r="AA25" s="59" t="s">
        <v>61</v>
      </c>
      <c r="AB25" s="59"/>
    </row>
    <row r="26" spans="1:28" x14ac:dyDescent="0.2">
      <c r="A26" s="44" t="s">
        <v>28</v>
      </c>
      <c r="B26" s="44" t="s">
        <v>48</v>
      </c>
      <c r="C26" s="44">
        <v>50</v>
      </c>
      <c r="D26" s="53"/>
      <c r="E26" s="37" t="s">
        <v>28</v>
      </c>
      <c r="F26" s="37" t="s">
        <v>48</v>
      </c>
      <c r="G26" s="37">
        <v>0</v>
      </c>
      <c r="H26" s="53"/>
      <c r="I26" s="44" t="s">
        <v>28</v>
      </c>
      <c r="J26" s="44" t="s">
        <v>48</v>
      </c>
      <c r="K26" s="44">
        <v>50</v>
      </c>
      <c r="L26" s="53"/>
      <c r="M26" s="44" t="s">
        <v>28</v>
      </c>
      <c r="N26" s="44" t="s">
        <v>48</v>
      </c>
      <c r="O26" s="44">
        <v>50</v>
      </c>
      <c r="P26" s="53"/>
      <c r="Q26" s="44" t="s">
        <v>28</v>
      </c>
      <c r="R26" s="44" t="s">
        <v>48</v>
      </c>
      <c r="S26" s="44">
        <v>50</v>
      </c>
      <c r="T26" s="53"/>
      <c r="U26" s="44" t="s">
        <v>28</v>
      </c>
      <c r="V26" s="44" t="s">
        <v>48</v>
      </c>
      <c r="W26" s="44">
        <v>50</v>
      </c>
      <c r="X26" s="53"/>
      <c r="Y26" s="44" t="s">
        <v>28</v>
      </c>
      <c r="Z26" s="44" t="s">
        <v>48</v>
      </c>
      <c r="AA26" s="44">
        <v>50</v>
      </c>
      <c r="AB26" s="53"/>
    </row>
    <row r="27" spans="1:28" x14ac:dyDescent="0.2">
      <c r="A27" s="44" t="s">
        <v>32</v>
      </c>
      <c r="B27" s="44" t="s">
        <v>33</v>
      </c>
      <c r="C27" s="44">
        <v>75</v>
      </c>
      <c r="D27" s="53"/>
      <c r="E27" s="37" t="s">
        <v>32</v>
      </c>
      <c r="F27" s="37" t="s">
        <v>33</v>
      </c>
      <c r="G27" s="37">
        <v>0</v>
      </c>
      <c r="H27" s="53"/>
      <c r="I27" s="44" t="s">
        <v>32</v>
      </c>
      <c r="J27" s="44" t="s">
        <v>33</v>
      </c>
      <c r="K27" s="44">
        <v>5</v>
      </c>
      <c r="L27" s="53"/>
      <c r="M27" s="44" t="s">
        <v>32</v>
      </c>
      <c r="N27" s="44" t="s">
        <v>33</v>
      </c>
      <c r="O27" s="44">
        <v>175</v>
      </c>
      <c r="P27" s="53"/>
      <c r="Q27" s="44" t="s">
        <v>32</v>
      </c>
      <c r="R27" s="44" t="s">
        <v>33</v>
      </c>
      <c r="S27" s="44">
        <v>175</v>
      </c>
      <c r="T27" s="53"/>
      <c r="U27" s="44" t="s">
        <v>32</v>
      </c>
      <c r="V27" s="44" t="s">
        <v>33</v>
      </c>
      <c r="W27" s="44">
        <v>5</v>
      </c>
      <c r="X27" s="53"/>
      <c r="Y27" s="44" t="s">
        <v>32</v>
      </c>
      <c r="Z27" s="44" t="s">
        <v>33</v>
      </c>
      <c r="AA27" s="44">
        <v>5</v>
      </c>
      <c r="AB27" s="53"/>
    </row>
    <row r="28" spans="1:28" x14ac:dyDescent="0.2">
      <c r="A28" s="44" t="s">
        <v>4</v>
      </c>
      <c r="B28" s="44" t="s">
        <v>5</v>
      </c>
      <c r="C28" s="44">
        <v>40</v>
      </c>
      <c r="D28" s="53"/>
      <c r="E28" s="37" t="s">
        <v>4</v>
      </c>
      <c r="F28" s="37" t="s">
        <v>5</v>
      </c>
      <c r="G28" s="37">
        <v>0</v>
      </c>
      <c r="H28" s="53"/>
      <c r="I28" s="44" t="s">
        <v>4</v>
      </c>
      <c r="J28" s="44" t="s">
        <v>5</v>
      </c>
      <c r="K28" s="44">
        <v>30</v>
      </c>
      <c r="L28" s="53"/>
      <c r="M28" s="44" t="s">
        <v>4</v>
      </c>
      <c r="N28" s="44" t="s">
        <v>5</v>
      </c>
      <c r="O28" s="44">
        <v>40</v>
      </c>
      <c r="P28" s="53"/>
      <c r="Q28" s="44" t="s">
        <v>4</v>
      </c>
      <c r="R28" s="44" t="s">
        <v>5</v>
      </c>
      <c r="S28" s="44">
        <v>40</v>
      </c>
      <c r="T28" s="53"/>
      <c r="U28" s="44" t="s">
        <v>4</v>
      </c>
      <c r="V28" s="44" t="s">
        <v>5</v>
      </c>
      <c r="W28" s="44">
        <v>30</v>
      </c>
      <c r="X28" s="53"/>
      <c r="Y28" s="44" t="s">
        <v>4</v>
      </c>
      <c r="Z28" s="44" t="s">
        <v>5</v>
      </c>
      <c r="AA28" s="44">
        <v>30</v>
      </c>
      <c r="AB28" s="53"/>
    </row>
    <row r="29" spans="1:28" x14ac:dyDescent="0.2">
      <c r="A29" s="44" t="s">
        <v>53</v>
      </c>
      <c r="B29" s="44" t="s">
        <v>64</v>
      </c>
      <c r="C29" s="44">
        <v>5</v>
      </c>
      <c r="D29" s="53"/>
      <c r="E29" s="37" t="s">
        <v>53</v>
      </c>
      <c r="F29" s="37" t="s">
        <v>64</v>
      </c>
      <c r="G29" s="37">
        <v>0</v>
      </c>
      <c r="H29" s="53"/>
      <c r="I29" s="44" t="s">
        <v>53</v>
      </c>
      <c r="J29" s="44" t="s">
        <v>64</v>
      </c>
      <c r="K29" s="44">
        <v>5</v>
      </c>
      <c r="L29" s="53"/>
      <c r="M29" s="44" t="s">
        <v>53</v>
      </c>
      <c r="N29" s="44" t="s">
        <v>64</v>
      </c>
      <c r="O29" s="44">
        <v>5</v>
      </c>
      <c r="P29" s="53"/>
      <c r="Q29" s="44" t="s">
        <v>53</v>
      </c>
      <c r="R29" s="44" t="s">
        <v>64</v>
      </c>
      <c r="S29" s="44">
        <v>5</v>
      </c>
      <c r="T29" s="53"/>
      <c r="U29" s="44" t="s">
        <v>53</v>
      </c>
      <c r="V29" s="44" t="s">
        <v>64</v>
      </c>
      <c r="W29" s="44">
        <v>5</v>
      </c>
      <c r="X29" s="53"/>
      <c r="Y29" s="44" t="s">
        <v>53</v>
      </c>
      <c r="Z29" s="44" t="s">
        <v>64</v>
      </c>
      <c r="AA29" s="44">
        <v>5</v>
      </c>
      <c r="AB29" s="53"/>
    </row>
    <row r="30" spans="1:28" x14ac:dyDescent="0.2">
      <c r="A30" s="44" t="s">
        <v>37</v>
      </c>
      <c r="B30" s="44" t="s">
        <v>49</v>
      </c>
      <c r="C30" s="44">
        <v>30</v>
      </c>
      <c r="D30" s="53"/>
      <c r="E30" s="37" t="s">
        <v>37</v>
      </c>
      <c r="F30" s="37" t="s">
        <v>49</v>
      </c>
      <c r="G30" s="37">
        <v>0</v>
      </c>
      <c r="H30" s="53"/>
      <c r="I30" s="44" t="s">
        <v>37</v>
      </c>
      <c r="J30" s="44" t="s">
        <v>49</v>
      </c>
      <c r="K30" s="44">
        <v>10</v>
      </c>
      <c r="L30" s="53"/>
      <c r="M30" s="44" t="s">
        <v>37</v>
      </c>
      <c r="N30" s="44" t="s">
        <v>49</v>
      </c>
      <c r="O30" s="44">
        <v>60</v>
      </c>
      <c r="P30" s="53"/>
      <c r="Q30" s="44" t="s">
        <v>37</v>
      </c>
      <c r="R30" s="44" t="s">
        <v>49</v>
      </c>
      <c r="S30" s="44">
        <v>60</v>
      </c>
      <c r="T30" s="53"/>
      <c r="U30" s="44" t="s">
        <v>37</v>
      </c>
      <c r="V30" s="44" t="s">
        <v>49</v>
      </c>
      <c r="W30" s="44">
        <v>10</v>
      </c>
      <c r="X30" s="53"/>
      <c r="Y30" s="44" t="s">
        <v>37</v>
      </c>
      <c r="Z30" s="44" t="s">
        <v>49</v>
      </c>
      <c r="AA30" s="44">
        <v>10</v>
      </c>
      <c r="AB30" s="53"/>
    </row>
    <row r="31" spans="1:28" x14ac:dyDescent="0.2">
      <c r="A31" s="37" t="s">
        <v>57</v>
      </c>
      <c r="B31" s="37" t="s">
        <v>58</v>
      </c>
      <c r="C31" s="37">
        <v>0</v>
      </c>
      <c r="D31" s="53"/>
      <c r="E31" s="37" t="s">
        <v>57</v>
      </c>
      <c r="F31" s="37" t="s">
        <v>58</v>
      </c>
      <c r="G31" s="37">
        <v>0</v>
      </c>
      <c r="H31" s="53"/>
      <c r="I31" s="37" t="s">
        <v>57</v>
      </c>
      <c r="J31" s="37" t="s">
        <v>58</v>
      </c>
      <c r="K31" s="37">
        <v>0</v>
      </c>
      <c r="L31" s="53"/>
      <c r="M31" s="44" t="s">
        <v>57</v>
      </c>
      <c r="N31" s="44" t="s">
        <v>58</v>
      </c>
      <c r="O31" s="44">
        <v>20</v>
      </c>
      <c r="P31" s="53"/>
      <c r="Q31" s="44" t="s">
        <v>57</v>
      </c>
      <c r="R31" s="44" t="s">
        <v>58</v>
      </c>
      <c r="S31" s="44">
        <v>20</v>
      </c>
      <c r="T31" s="53"/>
      <c r="U31" s="37" t="s">
        <v>57</v>
      </c>
      <c r="V31" s="37" t="s">
        <v>58</v>
      </c>
      <c r="W31" s="37">
        <v>0</v>
      </c>
      <c r="X31" s="53"/>
      <c r="Y31" s="37" t="s">
        <v>57</v>
      </c>
      <c r="Z31" s="37" t="s">
        <v>58</v>
      </c>
      <c r="AA31" s="37">
        <v>0</v>
      </c>
      <c r="AB31" s="53"/>
    </row>
    <row r="32" spans="1:28" x14ac:dyDescent="0.2">
      <c r="A32" s="56" t="s">
        <v>29</v>
      </c>
      <c r="B32" s="56"/>
      <c r="C32" s="46">
        <f>SUM(C26:C31)</f>
        <v>200</v>
      </c>
      <c r="D32" s="5">
        <v>0.03</v>
      </c>
      <c r="E32" s="56" t="s">
        <v>29</v>
      </c>
      <c r="F32" s="56"/>
      <c r="G32" s="46">
        <f>SUM(G26:G31)</f>
        <v>0</v>
      </c>
      <c r="H32" s="5">
        <v>0</v>
      </c>
      <c r="I32" s="56" t="s">
        <v>29</v>
      </c>
      <c r="J32" s="56"/>
      <c r="K32" s="46">
        <f>SUM(K26:K31)</f>
        <v>100</v>
      </c>
      <c r="L32" s="5">
        <v>0.04</v>
      </c>
      <c r="M32" s="56" t="s">
        <v>29</v>
      </c>
      <c r="N32" s="56"/>
      <c r="O32" s="46">
        <f>SUM(O26:O31)</f>
        <v>350</v>
      </c>
      <c r="P32" s="5">
        <v>0.01</v>
      </c>
      <c r="Q32" s="56" t="s">
        <v>29</v>
      </c>
      <c r="R32" s="56"/>
      <c r="S32" s="46">
        <f>SUM(S26:S31)</f>
        <v>350</v>
      </c>
      <c r="T32" s="5">
        <v>0.01</v>
      </c>
      <c r="U32" s="56" t="s">
        <v>29</v>
      </c>
      <c r="V32" s="56"/>
      <c r="W32" s="46">
        <f>SUM(W26:W31)</f>
        <v>100</v>
      </c>
      <c r="X32" s="5">
        <v>0.04</v>
      </c>
      <c r="Y32" s="56" t="s">
        <v>29</v>
      </c>
      <c r="Z32" s="56"/>
      <c r="AA32" s="46">
        <f>SUM(AA26:AA31)</f>
        <v>100</v>
      </c>
      <c r="AB32" s="5">
        <v>0.04</v>
      </c>
    </row>
    <row r="33" spans="1:28" x14ac:dyDescent="0.2">
      <c r="A33" s="36" t="s">
        <v>27</v>
      </c>
      <c r="B33" s="6" t="s">
        <v>40</v>
      </c>
      <c r="C33" s="60" t="s">
        <v>61</v>
      </c>
      <c r="D33" s="60"/>
      <c r="E33" s="36" t="s">
        <v>27</v>
      </c>
      <c r="F33" s="6" t="s">
        <v>40</v>
      </c>
      <c r="G33" s="60" t="s">
        <v>65</v>
      </c>
      <c r="H33" s="60"/>
      <c r="I33" s="36" t="s">
        <v>27</v>
      </c>
      <c r="J33" s="6" t="s">
        <v>40</v>
      </c>
      <c r="K33" s="60" t="s">
        <v>61</v>
      </c>
      <c r="L33" s="60"/>
      <c r="M33" s="36" t="s">
        <v>27</v>
      </c>
      <c r="N33" s="6" t="s">
        <v>40</v>
      </c>
      <c r="O33" s="60" t="s">
        <v>61</v>
      </c>
      <c r="P33" s="60"/>
      <c r="Q33" s="36" t="s">
        <v>27</v>
      </c>
      <c r="R33" s="6" t="s">
        <v>40</v>
      </c>
      <c r="S33" s="60" t="s">
        <v>61</v>
      </c>
      <c r="T33" s="60"/>
      <c r="U33" s="36" t="s">
        <v>27</v>
      </c>
      <c r="V33" s="6" t="s">
        <v>40</v>
      </c>
      <c r="W33" s="60" t="s">
        <v>61</v>
      </c>
      <c r="X33" s="60"/>
      <c r="Y33" s="36" t="s">
        <v>27</v>
      </c>
      <c r="Z33" s="6" t="s">
        <v>40</v>
      </c>
      <c r="AA33" s="60" t="s">
        <v>61</v>
      </c>
      <c r="AB33" s="60"/>
    </row>
    <row r="34" spans="1:28" x14ac:dyDescent="0.2">
      <c r="A34" s="44" t="s">
        <v>32</v>
      </c>
      <c r="B34" s="44" t="s">
        <v>33</v>
      </c>
      <c r="C34" s="44">
        <v>18</v>
      </c>
      <c r="D34" s="53"/>
      <c r="E34" s="38" t="s">
        <v>32</v>
      </c>
      <c r="F34" s="38" t="s">
        <v>33</v>
      </c>
      <c r="G34" s="38">
        <v>0</v>
      </c>
      <c r="H34" s="53"/>
      <c r="I34" s="44" t="s">
        <v>32</v>
      </c>
      <c r="J34" s="44" t="s">
        <v>33</v>
      </c>
      <c r="K34" s="44">
        <v>18</v>
      </c>
      <c r="L34" s="53"/>
      <c r="M34" s="44" t="s">
        <v>32</v>
      </c>
      <c r="N34" s="44" t="s">
        <v>33</v>
      </c>
      <c r="O34" s="44">
        <v>18</v>
      </c>
      <c r="P34" s="53"/>
      <c r="Q34" s="44" t="s">
        <v>32</v>
      </c>
      <c r="R34" s="44" t="s">
        <v>33</v>
      </c>
      <c r="S34" s="44">
        <v>18</v>
      </c>
      <c r="T34" s="53"/>
      <c r="U34" s="44" t="s">
        <v>32</v>
      </c>
      <c r="V34" s="44" t="s">
        <v>33</v>
      </c>
      <c r="W34" s="44">
        <v>18</v>
      </c>
      <c r="X34" s="53"/>
      <c r="Y34" s="44" t="s">
        <v>32</v>
      </c>
      <c r="Z34" s="44" t="s">
        <v>33</v>
      </c>
      <c r="AA34" s="44">
        <v>18</v>
      </c>
      <c r="AB34" s="53"/>
    </row>
    <row r="35" spans="1:28" x14ac:dyDescent="0.2">
      <c r="A35" s="44" t="s">
        <v>4</v>
      </c>
      <c r="B35" s="44" t="s">
        <v>5</v>
      </c>
      <c r="C35" s="44">
        <v>50</v>
      </c>
      <c r="D35" s="53"/>
      <c r="E35" s="38" t="s">
        <v>4</v>
      </c>
      <c r="F35" s="38" t="s">
        <v>5</v>
      </c>
      <c r="G35" s="38">
        <v>0</v>
      </c>
      <c r="H35" s="53"/>
      <c r="I35" s="44" t="s">
        <v>4</v>
      </c>
      <c r="J35" s="44" t="s">
        <v>5</v>
      </c>
      <c r="K35" s="44">
        <v>50</v>
      </c>
      <c r="L35" s="53"/>
      <c r="M35" s="44" t="s">
        <v>4</v>
      </c>
      <c r="N35" s="44" t="s">
        <v>5</v>
      </c>
      <c r="O35" s="44">
        <v>50</v>
      </c>
      <c r="P35" s="53"/>
      <c r="Q35" s="44" t="s">
        <v>4</v>
      </c>
      <c r="R35" s="44" t="s">
        <v>5</v>
      </c>
      <c r="S35" s="44">
        <v>50</v>
      </c>
      <c r="T35" s="53"/>
      <c r="U35" s="44" t="s">
        <v>4</v>
      </c>
      <c r="V35" s="44" t="s">
        <v>5</v>
      </c>
      <c r="W35" s="44">
        <v>50</v>
      </c>
      <c r="X35" s="53"/>
      <c r="Y35" s="44" t="s">
        <v>4</v>
      </c>
      <c r="Z35" s="44" t="s">
        <v>5</v>
      </c>
      <c r="AA35" s="44">
        <v>50</v>
      </c>
      <c r="AB35" s="53"/>
    </row>
    <row r="36" spans="1:28" x14ac:dyDescent="0.2">
      <c r="A36" s="44" t="s">
        <v>53</v>
      </c>
      <c r="B36" s="44" t="s">
        <v>64</v>
      </c>
      <c r="C36" s="44">
        <v>10</v>
      </c>
      <c r="D36" s="53"/>
      <c r="E36" s="38" t="s">
        <v>53</v>
      </c>
      <c r="F36" s="38" t="s">
        <v>64</v>
      </c>
      <c r="G36" s="38">
        <v>0</v>
      </c>
      <c r="H36" s="53"/>
      <c r="I36" s="44" t="s">
        <v>53</v>
      </c>
      <c r="J36" s="44" t="s">
        <v>64</v>
      </c>
      <c r="K36" s="44">
        <v>10</v>
      </c>
      <c r="L36" s="53"/>
      <c r="M36" s="44" t="s">
        <v>53</v>
      </c>
      <c r="N36" s="44" t="s">
        <v>64</v>
      </c>
      <c r="O36" s="44">
        <v>10</v>
      </c>
      <c r="P36" s="53"/>
      <c r="Q36" s="44" t="s">
        <v>53</v>
      </c>
      <c r="R36" s="44" t="s">
        <v>64</v>
      </c>
      <c r="S36" s="44">
        <v>10</v>
      </c>
      <c r="T36" s="53"/>
      <c r="U36" s="44" t="s">
        <v>53</v>
      </c>
      <c r="V36" s="44" t="s">
        <v>64</v>
      </c>
      <c r="W36" s="44">
        <v>10</v>
      </c>
      <c r="X36" s="53"/>
      <c r="Y36" s="44" t="s">
        <v>53</v>
      </c>
      <c r="Z36" s="44" t="s">
        <v>64</v>
      </c>
      <c r="AA36" s="44">
        <v>10</v>
      </c>
      <c r="AB36" s="53"/>
    </row>
    <row r="37" spans="1:28" x14ac:dyDescent="0.2">
      <c r="A37" s="44" t="s">
        <v>37</v>
      </c>
      <c r="B37" s="44" t="s">
        <v>49</v>
      </c>
      <c r="C37" s="44">
        <v>22</v>
      </c>
      <c r="D37" s="53"/>
      <c r="E37" s="38" t="s">
        <v>37</v>
      </c>
      <c r="F37" s="38" t="s">
        <v>49</v>
      </c>
      <c r="G37" s="38">
        <v>0</v>
      </c>
      <c r="H37" s="53"/>
      <c r="I37" s="44" t="s">
        <v>37</v>
      </c>
      <c r="J37" s="44" t="s">
        <v>49</v>
      </c>
      <c r="K37" s="44">
        <v>22</v>
      </c>
      <c r="L37" s="53"/>
      <c r="M37" s="44" t="s">
        <v>37</v>
      </c>
      <c r="N37" s="44" t="s">
        <v>49</v>
      </c>
      <c r="O37" s="44">
        <v>22</v>
      </c>
      <c r="P37" s="53"/>
      <c r="Q37" s="44" t="s">
        <v>37</v>
      </c>
      <c r="R37" s="44" t="s">
        <v>49</v>
      </c>
      <c r="S37" s="44">
        <v>22</v>
      </c>
      <c r="T37" s="53"/>
      <c r="U37" s="44" t="s">
        <v>37</v>
      </c>
      <c r="V37" s="44" t="s">
        <v>49</v>
      </c>
      <c r="W37" s="44">
        <v>22</v>
      </c>
      <c r="X37" s="53"/>
      <c r="Y37" s="44" t="s">
        <v>37</v>
      </c>
      <c r="Z37" s="44" t="s">
        <v>49</v>
      </c>
      <c r="AA37" s="44">
        <v>22</v>
      </c>
      <c r="AB37" s="53"/>
    </row>
    <row r="38" spans="1:28" x14ac:dyDescent="0.2">
      <c r="A38" s="54" t="s">
        <v>29</v>
      </c>
      <c r="B38" s="54"/>
      <c r="C38" s="51">
        <f>SUM(C34:C37)</f>
        <v>100</v>
      </c>
      <c r="D38" s="52">
        <v>0.02</v>
      </c>
      <c r="E38" s="54" t="s">
        <v>29</v>
      </c>
      <c r="F38" s="54"/>
      <c r="G38" s="51">
        <f>SUM(G34:G37)</f>
        <v>0</v>
      </c>
      <c r="H38" s="52">
        <v>0</v>
      </c>
      <c r="I38" s="54" t="s">
        <v>29</v>
      </c>
      <c r="J38" s="54"/>
      <c r="K38" s="51">
        <f>SUM(K34:K37)</f>
        <v>100</v>
      </c>
      <c r="L38" s="52">
        <v>0.02</v>
      </c>
      <c r="M38" s="54" t="s">
        <v>29</v>
      </c>
      <c r="N38" s="54"/>
      <c r="O38" s="51">
        <f>SUM(O34:O37)</f>
        <v>100</v>
      </c>
      <c r="P38" s="52">
        <v>0.02</v>
      </c>
      <c r="Q38" s="54" t="s">
        <v>29</v>
      </c>
      <c r="R38" s="54"/>
      <c r="S38" s="51">
        <f>SUM(S34:S37)</f>
        <v>100</v>
      </c>
      <c r="T38" s="52">
        <v>0.02</v>
      </c>
      <c r="U38" s="54" t="s">
        <v>29</v>
      </c>
      <c r="V38" s="54"/>
      <c r="W38" s="51">
        <f>SUM(W34:W37)</f>
        <v>100</v>
      </c>
      <c r="X38" s="52">
        <v>0.02</v>
      </c>
      <c r="Y38" s="54" t="s">
        <v>29</v>
      </c>
      <c r="Z38" s="54"/>
      <c r="AA38" s="51">
        <f>SUM(AA34:AA37)</f>
        <v>100</v>
      </c>
      <c r="AB38" s="52">
        <v>0.02</v>
      </c>
    </row>
    <row r="39" spans="1:28" ht="50.1" customHeight="1" x14ac:dyDescent="0.2">
      <c r="A39" s="55" t="s">
        <v>86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</row>
  </sheetData>
  <mergeCells count="113">
    <mergeCell ref="A32:B32"/>
    <mergeCell ref="C33:D33"/>
    <mergeCell ref="D34:D37"/>
    <mergeCell ref="A38:B38"/>
    <mergeCell ref="E1:H1"/>
    <mergeCell ref="E2:H2"/>
    <mergeCell ref="E3:H3"/>
    <mergeCell ref="E4:F4"/>
    <mergeCell ref="A15:B15"/>
    <mergeCell ref="C16:D16"/>
    <mergeCell ref="D17:D23"/>
    <mergeCell ref="A24:B24"/>
    <mergeCell ref="C25:D25"/>
    <mergeCell ref="D26:D31"/>
    <mergeCell ref="C6:D6"/>
    <mergeCell ref="D7:D14"/>
    <mergeCell ref="A1:D1"/>
    <mergeCell ref="A2:D2"/>
    <mergeCell ref="A3:D3"/>
    <mergeCell ref="A4:B4"/>
    <mergeCell ref="H34:H37"/>
    <mergeCell ref="E38:F38"/>
    <mergeCell ref="H7:H14"/>
    <mergeCell ref="E15:F15"/>
    <mergeCell ref="G16:H16"/>
    <mergeCell ref="H17:H23"/>
    <mergeCell ref="E24:F24"/>
    <mergeCell ref="G25:H25"/>
    <mergeCell ref="G6:H6"/>
    <mergeCell ref="K6:L6"/>
    <mergeCell ref="L7:L14"/>
    <mergeCell ref="I1:L1"/>
    <mergeCell ref="I2:L2"/>
    <mergeCell ref="I3:L3"/>
    <mergeCell ref="I4:J4"/>
    <mergeCell ref="H26:H31"/>
    <mergeCell ref="E32:F32"/>
    <mergeCell ref="G33:H33"/>
    <mergeCell ref="K33:L33"/>
    <mergeCell ref="L34:L37"/>
    <mergeCell ref="I38:J38"/>
    <mergeCell ref="I15:J15"/>
    <mergeCell ref="K16:L16"/>
    <mergeCell ref="L17:L23"/>
    <mergeCell ref="I24:J24"/>
    <mergeCell ref="K25:L25"/>
    <mergeCell ref="L26:L31"/>
    <mergeCell ref="S6:T6"/>
    <mergeCell ref="T7:T14"/>
    <mergeCell ref="Q1:T1"/>
    <mergeCell ref="Q2:T2"/>
    <mergeCell ref="Q3:T3"/>
    <mergeCell ref="Q4:R4"/>
    <mergeCell ref="P26:P31"/>
    <mergeCell ref="M32:N32"/>
    <mergeCell ref="O33:P33"/>
    <mergeCell ref="M1:P1"/>
    <mergeCell ref="M2:P2"/>
    <mergeCell ref="M3:P3"/>
    <mergeCell ref="M4:N4"/>
    <mergeCell ref="P7:P14"/>
    <mergeCell ref="M15:N15"/>
    <mergeCell ref="O16:P16"/>
    <mergeCell ref="P17:P23"/>
    <mergeCell ref="M24:N24"/>
    <mergeCell ref="O25:P25"/>
    <mergeCell ref="O6:P6"/>
    <mergeCell ref="AA6:AB6"/>
    <mergeCell ref="AB7:AB14"/>
    <mergeCell ref="Y1:AB1"/>
    <mergeCell ref="Y2:AB2"/>
    <mergeCell ref="Y3:AB3"/>
    <mergeCell ref="Y4:Z4"/>
    <mergeCell ref="X26:X31"/>
    <mergeCell ref="U32:V32"/>
    <mergeCell ref="W33:X33"/>
    <mergeCell ref="X7:X14"/>
    <mergeCell ref="U15:V15"/>
    <mergeCell ref="W16:X16"/>
    <mergeCell ref="X17:X23"/>
    <mergeCell ref="U24:V24"/>
    <mergeCell ref="W25:X25"/>
    <mergeCell ref="W6:X6"/>
    <mergeCell ref="U1:X1"/>
    <mergeCell ref="U2:X2"/>
    <mergeCell ref="U3:X3"/>
    <mergeCell ref="U4:V4"/>
    <mergeCell ref="Y32:Z32"/>
    <mergeCell ref="AA33:AB33"/>
    <mergeCell ref="AB34:AB37"/>
    <mergeCell ref="Y38:Z38"/>
    <mergeCell ref="A39:AB39"/>
    <mergeCell ref="Y15:Z15"/>
    <mergeCell ref="AA16:AB16"/>
    <mergeCell ref="AB17:AB23"/>
    <mergeCell ref="Y24:Z24"/>
    <mergeCell ref="AA25:AB25"/>
    <mergeCell ref="AB26:AB31"/>
    <mergeCell ref="X34:X37"/>
    <mergeCell ref="U38:V38"/>
    <mergeCell ref="Q32:R32"/>
    <mergeCell ref="S33:T33"/>
    <mergeCell ref="T34:T37"/>
    <mergeCell ref="Q38:R38"/>
    <mergeCell ref="Q15:R15"/>
    <mergeCell ref="S16:T16"/>
    <mergeCell ref="T17:T23"/>
    <mergeCell ref="Q24:R24"/>
    <mergeCell ref="S25:T25"/>
    <mergeCell ref="T26:T31"/>
    <mergeCell ref="P34:P37"/>
    <mergeCell ref="M38:N38"/>
    <mergeCell ref="I32:J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71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2" sqref="M22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5" width="10" style="13" customWidth="1"/>
    <col min="6" max="6" width="10" style="25" customWidth="1"/>
    <col min="7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68" t="s">
        <v>44</v>
      </c>
      <c r="B1" s="69"/>
      <c r="C1" s="70">
        <v>44060</v>
      </c>
      <c r="D1" s="68"/>
      <c r="E1" s="68"/>
      <c r="F1" s="68"/>
      <c r="G1" s="71" t="s">
        <v>45</v>
      </c>
      <c r="H1" s="71"/>
      <c r="M1" s="26"/>
    </row>
    <row r="2" spans="1:14" ht="31.5" customHeight="1" x14ac:dyDescent="0.2">
      <c r="A2" s="72" t="s">
        <v>78</v>
      </c>
      <c r="B2" s="73"/>
      <c r="C2" s="73"/>
      <c r="D2" s="73"/>
      <c r="E2" s="73"/>
      <c r="F2" s="73"/>
      <c r="G2" s="73"/>
      <c r="H2" s="73"/>
    </row>
    <row r="3" spans="1:14" ht="12.75" customHeight="1" thickBot="1" x14ac:dyDescent="0.25">
      <c r="A3" s="74" t="s">
        <v>38</v>
      </c>
      <c r="B3" s="75"/>
      <c r="C3" s="75"/>
      <c r="D3" s="75"/>
      <c r="E3" s="75"/>
      <c r="F3" s="75"/>
      <c r="G3" s="75"/>
      <c r="H3" s="75"/>
    </row>
    <row r="4" spans="1:14" s="22" customFormat="1" ht="38.25" customHeight="1" thickBot="1" x14ac:dyDescent="0.25">
      <c r="A4" s="76" t="s">
        <v>34</v>
      </c>
      <c r="B4" s="77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56</v>
      </c>
      <c r="I4" s="1" t="s">
        <v>18</v>
      </c>
      <c r="J4" s="2" t="s">
        <v>19</v>
      </c>
      <c r="K4" s="3" t="s">
        <v>20</v>
      </c>
      <c r="L4" s="24" t="s">
        <v>42</v>
      </c>
      <c r="M4" s="24" t="s">
        <v>43</v>
      </c>
      <c r="N4" s="23" t="s">
        <v>39</v>
      </c>
    </row>
    <row r="5" spans="1:14" ht="60" customHeight="1" thickBot="1" x14ac:dyDescent="0.25">
      <c r="A5" s="78" t="s">
        <v>60</v>
      </c>
      <c r="B5" s="28" t="s">
        <v>21</v>
      </c>
      <c r="C5" s="29" t="s">
        <v>68</v>
      </c>
      <c r="D5" s="32">
        <f t="shared" ref="D5:D15" si="0">F5+E5</f>
        <v>550</v>
      </c>
      <c r="E5" s="11">
        <v>100</v>
      </c>
      <c r="F5" s="11">
        <v>450</v>
      </c>
      <c r="G5" s="11">
        <v>250</v>
      </c>
      <c r="H5" s="12">
        <f t="shared" ref="H5:H17" si="1">F5-G5</f>
        <v>200</v>
      </c>
      <c r="I5" s="21">
        <v>508</v>
      </c>
      <c r="J5" s="20">
        <v>200</v>
      </c>
      <c r="K5" s="19">
        <f t="shared" ref="K5" si="2">H5-J5</f>
        <v>0</v>
      </c>
      <c r="L5" s="17">
        <v>0.27</v>
      </c>
      <c r="M5" s="17">
        <v>6</v>
      </c>
      <c r="N5" s="27">
        <f>H5*24*L5*M5</f>
        <v>7776</v>
      </c>
    </row>
    <row r="6" spans="1:14" ht="60" customHeight="1" thickBot="1" x14ac:dyDescent="0.25">
      <c r="A6" s="79"/>
      <c r="B6" s="28" t="s">
        <v>21</v>
      </c>
      <c r="C6" s="29" t="s">
        <v>69</v>
      </c>
      <c r="D6" s="32">
        <f t="shared" si="0"/>
        <v>450</v>
      </c>
      <c r="E6" s="11">
        <v>100</v>
      </c>
      <c r="F6" s="11">
        <v>350</v>
      </c>
      <c r="G6" s="11">
        <v>250</v>
      </c>
      <c r="H6" s="12">
        <f t="shared" si="1"/>
        <v>100</v>
      </c>
      <c r="I6" s="21">
        <v>418</v>
      </c>
      <c r="J6" s="20">
        <v>100</v>
      </c>
      <c r="K6" s="19">
        <f t="shared" ref="K6:K8" si="3">H6-J6</f>
        <v>0</v>
      </c>
      <c r="L6" s="17">
        <v>0.44</v>
      </c>
      <c r="M6" s="17">
        <v>5</v>
      </c>
      <c r="N6" s="27">
        <f t="shared" ref="N6:N22" si="4">H6*24*L6*M6</f>
        <v>5280</v>
      </c>
    </row>
    <row r="7" spans="1:14" ht="60" customHeight="1" thickBot="1" x14ac:dyDescent="0.25">
      <c r="A7" s="79"/>
      <c r="B7" s="28" t="s">
        <v>21</v>
      </c>
      <c r="C7" s="29" t="s">
        <v>70</v>
      </c>
      <c r="D7" s="32">
        <f t="shared" si="0"/>
        <v>700</v>
      </c>
      <c r="E7" s="11">
        <v>100</v>
      </c>
      <c r="F7" s="11">
        <v>600</v>
      </c>
      <c r="G7" s="11">
        <v>250</v>
      </c>
      <c r="H7" s="12">
        <f t="shared" ref="H7" si="5">F7-G7</f>
        <v>350</v>
      </c>
      <c r="I7" s="21">
        <v>598</v>
      </c>
      <c r="J7" s="20">
        <v>350</v>
      </c>
      <c r="K7" s="19">
        <f t="shared" si="3"/>
        <v>0</v>
      </c>
      <c r="L7" s="17">
        <v>0.17</v>
      </c>
      <c r="M7" s="17">
        <v>2</v>
      </c>
      <c r="N7" s="27">
        <f t="shared" si="4"/>
        <v>2856</v>
      </c>
    </row>
    <row r="8" spans="1:14" ht="60" customHeight="1" thickBot="1" x14ac:dyDescent="0.25">
      <c r="A8" s="79"/>
      <c r="B8" s="28" t="s">
        <v>21</v>
      </c>
      <c r="C8" s="29" t="s">
        <v>71</v>
      </c>
      <c r="D8" s="32">
        <f t="shared" si="0"/>
        <v>800</v>
      </c>
      <c r="E8" s="11">
        <v>100</v>
      </c>
      <c r="F8" s="11">
        <v>700</v>
      </c>
      <c r="G8" s="11">
        <v>250</v>
      </c>
      <c r="H8" s="12">
        <f t="shared" ref="H8" si="6">F8-G8</f>
        <v>450</v>
      </c>
      <c r="I8" s="21">
        <v>608</v>
      </c>
      <c r="J8" s="20">
        <v>450</v>
      </c>
      <c r="K8" s="19">
        <f t="shared" si="3"/>
        <v>0</v>
      </c>
      <c r="L8" s="17">
        <v>0.11</v>
      </c>
      <c r="M8" s="17">
        <v>12</v>
      </c>
      <c r="N8" s="27">
        <f t="shared" si="4"/>
        <v>14256</v>
      </c>
    </row>
    <row r="9" spans="1:14" ht="60" customHeight="1" thickBot="1" x14ac:dyDescent="0.25">
      <c r="A9" s="79"/>
      <c r="B9" s="28" t="s">
        <v>21</v>
      </c>
      <c r="C9" s="29" t="s">
        <v>72</v>
      </c>
      <c r="D9" s="32">
        <f t="shared" si="0"/>
        <v>600</v>
      </c>
      <c r="E9" s="11">
        <v>100</v>
      </c>
      <c r="F9" s="11">
        <v>500</v>
      </c>
      <c r="G9" s="11">
        <v>250</v>
      </c>
      <c r="H9" s="12">
        <f t="shared" ref="H9:H15" si="7">F9-G9</f>
        <v>250</v>
      </c>
      <c r="I9" s="21">
        <v>528</v>
      </c>
      <c r="J9" s="20">
        <v>250</v>
      </c>
      <c r="K9" s="19">
        <f t="shared" ref="K9:K15" si="8">H9-J9</f>
        <v>0</v>
      </c>
      <c r="L9" s="17">
        <v>0.22</v>
      </c>
      <c r="M9" s="17">
        <v>2</v>
      </c>
      <c r="N9" s="27">
        <f t="shared" ref="N9:N15" si="9">H9*24*L9*M9</f>
        <v>2640</v>
      </c>
    </row>
    <row r="10" spans="1:14" ht="60" customHeight="1" thickBot="1" x14ac:dyDescent="0.25">
      <c r="A10" s="79"/>
      <c r="B10" s="28" t="s">
        <v>21</v>
      </c>
      <c r="C10" s="29" t="s">
        <v>73</v>
      </c>
      <c r="D10" s="32">
        <f t="shared" si="0"/>
        <v>650</v>
      </c>
      <c r="E10" s="11">
        <v>100</v>
      </c>
      <c r="F10" s="11">
        <v>550</v>
      </c>
      <c r="G10" s="11">
        <v>250</v>
      </c>
      <c r="H10" s="12">
        <f t="shared" ref="H10" si="10">F10-G10</f>
        <v>300</v>
      </c>
      <c r="I10" s="21">
        <v>628</v>
      </c>
      <c r="J10" s="20">
        <v>300</v>
      </c>
      <c r="K10" s="19">
        <f t="shared" si="8"/>
        <v>0</v>
      </c>
      <c r="L10" s="17">
        <v>0.21</v>
      </c>
      <c r="M10" s="17">
        <v>3</v>
      </c>
      <c r="N10" s="27">
        <f t="shared" si="9"/>
        <v>4536</v>
      </c>
    </row>
    <row r="11" spans="1:14" ht="60" customHeight="1" thickBot="1" x14ac:dyDescent="0.25">
      <c r="A11" s="79"/>
      <c r="B11" s="28" t="s">
        <v>46</v>
      </c>
      <c r="C11" s="29" t="s">
        <v>68</v>
      </c>
      <c r="D11" s="32">
        <f t="shared" si="0"/>
        <v>300</v>
      </c>
      <c r="E11" s="11">
        <v>100</v>
      </c>
      <c r="F11" s="11">
        <v>200</v>
      </c>
      <c r="G11" s="11">
        <v>0</v>
      </c>
      <c r="H11" s="12">
        <f t="shared" si="7"/>
        <v>200</v>
      </c>
      <c r="I11" s="21">
        <v>275</v>
      </c>
      <c r="J11" s="20">
        <v>200</v>
      </c>
      <c r="K11" s="19">
        <f t="shared" si="8"/>
        <v>0</v>
      </c>
      <c r="L11" s="17">
        <v>0.03</v>
      </c>
      <c r="M11" s="17">
        <v>6</v>
      </c>
      <c r="N11" s="27">
        <f t="shared" si="9"/>
        <v>864</v>
      </c>
    </row>
    <row r="12" spans="1:14" ht="60" customHeight="1" thickBot="1" x14ac:dyDescent="0.25">
      <c r="A12" s="79"/>
      <c r="B12" s="28" t="s">
        <v>46</v>
      </c>
      <c r="C12" s="29" t="s">
        <v>69</v>
      </c>
      <c r="D12" s="32">
        <f t="shared" si="0"/>
        <v>100</v>
      </c>
      <c r="E12" s="11">
        <v>100</v>
      </c>
      <c r="F12" s="11">
        <v>0</v>
      </c>
      <c r="G12" s="11">
        <v>0</v>
      </c>
      <c r="H12" s="12">
        <f t="shared" si="7"/>
        <v>0</v>
      </c>
      <c r="I12" s="21">
        <v>0</v>
      </c>
      <c r="J12" s="20">
        <v>0</v>
      </c>
      <c r="K12" s="19">
        <f t="shared" si="8"/>
        <v>0</v>
      </c>
      <c r="L12" s="17">
        <v>0</v>
      </c>
      <c r="M12" s="17">
        <v>5</v>
      </c>
      <c r="N12" s="27">
        <f t="shared" si="9"/>
        <v>0</v>
      </c>
    </row>
    <row r="13" spans="1:14" ht="60" customHeight="1" thickBot="1" x14ac:dyDescent="0.25">
      <c r="A13" s="79"/>
      <c r="B13" s="28" t="s">
        <v>46</v>
      </c>
      <c r="C13" s="29" t="s">
        <v>70</v>
      </c>
      <c r="D13" s="32">
        <f t="shared" si="0"/>
        <v>200</v>
      </c>
      <c r="E13" s="11">
        <v>100</v>
      </c>
      <c r="F13" s="11">
        <v>100</v>
      </c>
      <c r="G13" s="11">
        <v>0</v>
      </c>
      <c r="H13" s="12">
        <f t="shared" si="7"/>
        <v>100</v>
      </c>
      <c r="I13" s="21">
        <v>175</v>
      </c>
      <c r="J13" s="20">
        <v>100</v>
      </c>
      <c r="K13" s="19">
        <f t="shared" si="8"/>
        <v>0</v>
      </c>
      <c r="L13" s="17">
        <v>0.04</v>
      </c>
      <c r="M13" s="17">
        <v>2</v>
      </c>
      <c r="N13" s="27">
        <f t="shared" si="9"/>
        <v>192</v>
      </c>
    </row>
    <row r="14" spans="1:14" ht="60" customHeight="1" thickBot="1" x14ac:dyDescent="0.25">
      <c r="A14" s="79"/>
      <c r="B14" s="28" t="s">
        <v>46</v>
      </c>
      <c r="C14" s="29" t="s">
        <v>71</v>
      </c>
      <c r="D14" s="32">
        <f t="shared" si="0"/>
        <v>450</v>
      </c>
      <c r="E14" s="11">
        <v>100</v>
      </c>
      <c r="F14" s="11">
        <v>350</v>
      </c>
      <c r="G14" s="11">
        <v>0</v>
      </c>
      <c r="H14" s="12">
        <f t="shared" si="7"/>
        <v>350</v>
      </c>
      <c r="I14" s="21">
        <v>400</v>
      </c>
      <c r="J14" s="20">
        <v>350</v>
      </c>
      <c r="K14" s="19">
        <f t="shared" si="8"/>
        <v>0</v>
      </c>
      <c r="L14" s="17">
        <v>0.01</v>
      </c>
      <c r="M14" s="17">
        <v>12</v>
      </c>
      <c r="N14" s="27">
        <f t="shared" si="9"/>
        <v>1008</v>
      </c>
    </row>
    <row r="15" spans="1:14" ht="60" customHeight="1" thickBot="1" x14ac:dyDescent="0.25">
      <c r="A15" s="79"/>
      <c r="B15" s="28" t="s">
        <v>46</v>
      </c>
      <c r="C15" s="29" t="s">
        <v>74</v>
      </c>
      <c r="D15" s="32">
        <f t="shared" si="0"/>
        <v>200</v>
      </c>
      <c r="E15" s="11">
        <v>100</v>
      </c>
      <c r="F15" s="11">
        <v>100</v>
      </c>
      <c r="G15" s="11">
        <v>0</v>
      </c>
      <c r="H15" s="12">
        <f t="shared" si="7"/>
        <v>100</v>
      </c>
      <c r="I15" s="21">
        <v>225</v>
      </c>
      <c r="J15" s="20">
        <v>100</v>
      </c>
      <c r="K15" s="19">
        <f t="shared" si="8"/>
        <v>0</v>
      </c>
      <c r="L15" s="17">
        <v>0.04</v>
      </c>
      <c r="M15" s="17">
        <v>5</v>
      </c>
      <c r="N15" s="27">
        <f t="shared" si="9"/>
        <v>480</v>
      </c>
    </row>
    <row r="16" spans="1:14" ht="60" customHeight="1" thickBot="1" x14ac:dyDescent="0.25">
      <c r="A16" s="31" t="s">
        <v>59</v>
      </c>
      <c r="B16" s="30" t="s">
        <v>22</v>
      </c>
      <c r="C16" s="33" t="s">
        <v>68</v>
      </c>
      <c r="D16" s="34">
        <f t="shared" ref="D16:D25" si="11">E16+F16</f>
        <v>600</v>
      </c>
      <c r="E16" s="10">
        <v>100</v>
      </c>
      <c r="F16" s="10">
        <v>500</v>
      </c>
      <c r="G16" s="10">
        <v>250</v>
      </c>
      <c r="H16" s="9">
        <f t="shared" si="1"/>
        <v>250</v>
      </c>
      <c r="I16" s="21">
        <v>539</v>
      </c>
      <c r="J16" s="20">
        <v>250</v>
      </c>
      <c r="K16" s="19">
        <f t="shared" ref="K16:K25" si="12">H16-J16</f>
        <v>0</v>
      </c>
      <c r="L16" s="17">
        <v>0.17</v>
      </c>
      <c r="M16" s="17">
        <v>6</v>
      </c>
      <c r="N16" s="27">
        <f t="shared" si="4"/>
        <v>6120.0000000000009</v>
      </c>
    </row>
    <row r="17" spans="1:14" ht="60" customHeight="1" thickBot="1" x14ac:dyDescent="0.25">
      <c r="A17" s="31"/>
      <c r="B17" s="30" t="s">
        <v>22</v>
      </c>
      <c r="C17" s="33" t="s">
        <v>69</v>
      </c>
      <c r="D17" s="34">
        <f t="shared" si="11"/>
        <v>500</v>
      </c>
      <c r="E17" s="10">
        <v>100</v>
      </c>
      <c r="F17" s="10">
        <v>400</v>
      </c>
      <c r="G17" s="10">
        <v>250</v>
      </c>
      <c r="H17" s="9">
        <f t="shared" si="1"/>
        <v>150</v>
      </c>
      <c r="I17" s="21">
        <v>529</v>
      </c>
      <c r="J17" s="20">
        <v>150</v>
      </c>
      <c r="K17" s="19">
        <f t="shared" si="12"/>
        <v>0</v>
      </c>
      <c r="L17" s="17">
        <v>0.26</v>
      </c>
      <c r="M17" s="17">
        <v>5</v>
      </c>
      <c r="N17" s="27">
        <f t="shared" si="4"/>
        <v>4680</v>
      </c>
    </row>
    <row r="18" spans="1:14" ht="60" customHeight="1" thickBot="1" x14ac:dyDescent="0.25">
      <c r="A18" s="31"/>
      <c r="B18" s="30" t="s">
        <v>22</v>
      </c>
      <c r="C18" s="33" t="s">
        <v>70</v>
      </c>
      <c r="D18" s="34">
        <f t="shared" si="11"/>
        <v>550</v>
      </c>
      <c r="E18" s="10">
        <v>100</v>
      </c>
      <c r="F18" s="10">
        <v>450</v>
      </c>
      <c r="G18" s="10">
        <v>250</v>
      </c>
      <c r="H18" s="9">
        <f t="shared" ref="H18:H21" si="13">F18-G18</f>
        <v>200</v>
      </c>
      <c r="I18" s="21">
        <v>529</v>
      </c>
      <c r="J18" s="20">
        <v>200</v>
      </c>
      <c r="K18" s="19">
        <f t="shared" ref="K18:K21" si="14">H18-J18</f>
        <v>0</v>
      </c>
      <c r="L18" s="17">
        <v>0.19</v>
      </c>
      <c r="M18" s="17">
        <v>2</v>
      </c>
      <c r="N18" s="27">
        <f t="shared" ref="N18:N21" si="15">H18*24*L18*M18</f>
        <v>1824</v>
      </c>
    </row>
    <row r="19" spans="1:14" ht="60" customHeight="1" thickBot="1" x14ac:dyDescent="0.25">
      <c r="A19" s="31"/>
      <c r="B19" s="30" t="s">
        <v>22</v>
      </c>
      <c r="C19" s="33" t="s">
        <v>75</v>
      </c>
      <c r="D19" s="34">
        <f t="shared" si="11"/>
        <v>500</v>
      </c>
      <c r="E19" s="10">
        <v>100</v>
      </c>
      <c r="F19" s="10">
        <v>400</v>
      </c>
      <c r="G19" s="10">
        <v>250</v>
      </c>
      <c r="H19" s="9">
        <f t="shared" si="13"/>
        <v>150</v>
      </c>
      <c r="I19" s="21">
        <v>532</v>
      </c>
      <c r="J19" s="20">
        <v>150</v>
      </c>
      <c r="K19" s="19">
        <f t="shared" si="14"/>
        <v>0</v>
      </c>
      <c r="L19" s="17">
        <v>0.23</v>
      </c>
      <c r="M19" s="17">
        <v>7</v>
      </c>
      <c r="N19" s="27">
        <f t="shared" si="15"/>
        <v>5796</v>
      </c>
    </row>
    <row r="20" spans="1:14" ht="60" customHeight="1" thickBot="1" x14ac:dyDescent="0.25">
      <c r="A20" s="31"/>
      <c r="B20" s="30" t="s">
        <v>22</v>
      </c>
      <c r="C20" s="33" t="s">
        <v>76</v>
      </c>
      <c r="D20" s="34">
        <f t="shared" si="11"/>
        <v>400</v>
      </c>
      <c r="E20" s="10">
        <v>100</v>
      </c>
      <c r="F20" s="10">
        <v>300</v>
      </c>
      <c r="G20" s="10">
        <v>250</v>
      </c>
      <c r="H20" s="9">
        <f t="shared" si="13"/>
        <v>50</v>
      </c>
      <c r="I20" s="21">
        <v>244</v>
      </c>
      <c r="J20" s="20">
        <v>50</v>
      </c>
      <c r="K20" s="19">
        <f t="shared" si="14"/>
        <v>0</v>
      </c>
      <c r="L20" s="17">
        <v>0.38</v>
      </c>
      <c r="M20" s="17">
        <v>5</v>
      </c>
      <c r="N20" s="27">
        <f t="shared" si="15"/>
        <v>2280</v>
      </c>
    </row>
    <row r="21" spans="1:14" ht="60" customHeight="1" thickBot="1" x14ac:dyDescent="0.25">
      <c r="A21" s="31"/>
      <c r="B21" s="30" t="s">
        <v>22</v>
      </c>
      <c r="C21" s="33" t="s">
        <v>72</v>
      </c>
      <c r="D21" s="34">
        <f t="shared" si="11"/>
        <v>500</v>
      </c>
      <c r="E21" s="10">
        <v>100</v>
      </c>
      <c r="F21" s="10">
        <v>400</v>
      </c>
      <c r="G21" s="10">
        <v>250</v>
      </c>
      <c r="H21" s="9">
        <f t="shared" si="13"/>
        <v>150</v>
      </c>
      <c r="I21" s="21">
        <v>507</v>
      </c>
      <c r="J21" s="20">
        <v>150</v>
      </c>
      <c r="K21" s="19">
        <f t="shared" si="14"/>
        <v>0</v>
      </c>
      <c r="L21" s="17">
        <v>0.23</v>
      </c>
      <c r="M21" s="17">
        <v>2</v>
      </c>
      <c r="N21" s="27">
        <f t="shared" si="15"/>
        <v>1656</v>
      </c>
    </row>
    <row r="22" spans="1:14" ht="60" customHeight="1" thickBot="1" x14ac:dyDescent="0.25">
      <c r="A22" s="31"/>
      <c r="B22" s="30" t="s">
        <v>22</v>
      </c>
      <c r="C22" s="33" t="s">
        <v>73</v>
      </c>
      <c r="D22" s="34">
        <f t="shared" si="11"/>
        <v>450</v>
      </c>
      <c r="E22" s="10">
        <v>100</v>
      </c>
      <c r="F22" s="10">
        <v>350</v>
      </c>
      <c r="G22" s="10">
        <v>250</v>
      </c>
      <c r="H22" s="9">
        <f t="shared" ref="H22" si="16">F22-G22</f>
        <v>100</v>
      </c>
      <c r="I22" s="21">
        <v>394</v>
      </c>
      <c r="J22" s="20">
        <v>100</v>
      </c>
      <c r="K22" s="19">
        <f t="shared" si="12"/>
        <v>0</v>
      </c>
      <c r="L22" s="17">
        <v>0.23</v>
      </c>
      <c r="M22" s="17">
        <v>3</v>
      </c>
      <c r="N22" s="27">
        <f t="shared" si="4"/>
        <v>1656</v>
      </c>
    </row>
    <row r="23" spans="1:14" ht="60" customHeight="1" thickBot="1" x14ac:dyDescent="0.25">
      <c r="A23" s="31"/>
      <c r="B23" s="30" t="s">
        <v>23</v>
      </c>
      <c r="C23" s="33" t="s">
        <v>68</v>
      </c>
      <c r="D23" s="34">
        <f t="shared" si="11"/>
        <v>200</v>
      </c>
      <c r="E23" s="10">
        <v>100</v>
      </c>
      <c r="F23" s="10">
        <v>100</v>
      </c>
      <c r="G23" s="10">
        <v>0</v>
      </c>
      <c r="H23" s="9">
        <f t="shared" ref="H23" si="17">F23-G23</f>
        <v>100</v>
      </c>
      <c r="I23" s="21">
        <v>138</v>
      </c>
      <c r="J23" s="20">
        <v>100</v>
      </c>
      <c r="K23" s="19">
        <f t="shared" si="12"/>
        <v>0</v>
      </c>
      <c r="L23" s="18">
        <v>0.02</v>
      </c>
      <c r="M23" s="17">
        <v>6</v>
      </c>
      <c r="N23" s="27">
        <f t="shared" ref="N23:N25" si="18">H23*24*L23*M23</f>
        <v>288</v>
      </c>
    </row>
    <row r="24" spans="1:14" ht="60" customHeight="1" thickBot="1" x14ac:dyDescent="0.25">
      <c r="A24" s="31"/>
      <c r="B24" s="30" t="s">
        <v>23</v>
      </c>
      <c r="C24" s="33" t="s">
        <v>69</v>
      </c>
      <c r="D24" s="34">
        <f t="shared" si="11"/>
        <v>100</v>
      </c>
      <c r="E24" s="10">
        <v>100</v>
      </c>
      <c r="F24" s="10">
        <v>0</v>
      </c>
      <c r="G24" s="10">
        <v>0</v>
      </c>
      <c r="H24" s="9">
        <f t="shared" ref="H24:H25" si="19">F24-G24</f>
        <v>0</v>
      </c>
      <c r="I24" s="21">
        <v>0</v>
      </c>
      <c r="J24" s="20">
        <v>0</v>
      </c>
      <c r="K24" s="19">
        <f t="shared" si="12"/>
        <v>0</v>
      </c>
      <c r="L24" s="18">
        <v>0</v>
      </c>
      <c r="M24" s="17">
        <v>5</v>
      </c>
      <c r="N24" s="27">
        <f t="shared" si="18"/>
        <v>0</v>
      </c>
    </row>
    <row r="25" spans="1:14" ht="60" customHeight="1" thickBot="1" x14ac:dyDescent="0.25">
      <c r="A25" s="31"/>
      <c r="B25" s="30" t="s">
        <v>23</v>
      </c>
      <c r="C25" s="33" t="s">
        <v>77</v>
      </c>
      <c r="D25" s="34">
        <f t="shared" si="11"/>
        <v>200</v>
      </c>
      <c r="E25" s="10">
        <v>100</v>
      </c>
      <c r="F25" s="10">
        <v>100</v>
      </c>
      <c r="G25" s="10">
        <v>0</v>
      </c>
      <c r="H25" s="9">
        <f t="shared" si="19"/>
        <v>100</v>
      </c>
      <c r="I25" s="21">
        <v>138</v>
      </c>
      <c r="J25" s="20">
        <v>100</v>
      </c>
      <c r="K25" s="19">
        <f t="shared" si="12"/>
        <v>0</v>
      </c>
      <c r="L25" s="18">
        <v>0.02</v>
      </c>
      <c r="M25" s="17">
        <v>19</v>
      </c>
      <c r="N25" s="27">
        <f t="shared" si="18"/>
        <v>912</v>
      </c>
    </row>
    <row r="26" spans="1:14" ht="22.5" customHeight="1" x14ac:dyDescent="0.2">
      <c r="A26" s="66"/>
      <c r="B26" s="67"/>
      <c r="C26" s="67"/>
      <c r="D26" s="67"/>
      <c r="E26" s="67"/>
      <c r="F26" s="67"/>
      <c r="G26" s="67"/>
      <c r="H26" s="67"/>
      <c r="M26" s="35"/>
      <c r="N26" s="16">
        <f>SUM(N5:N25)</f>
        <v>65100</v>
      </c>
    </row>
    <row r="27" spans="1:14" ht="15.75" x14ac:dyDescent="0.25">
      <c r="H27" s="13"/>
    </row>
    <row r="29" spans="1:14" ht="15.75" customHeight="1" x14ac:dyDescent="0.25"/>
    <row r="42" spans="3:8" ht="15.75" customHeight="1" x14ac:dyDescent="0.2">
      <c r="C42" s="13"/>
      <c r="H42" s="13"/>
    </row>
    <row r="52" spans="3:8" ht="12.75" customHeight="1" x14ac:dyDescent="0.2">
      <c r="C52" s="13"/>
      <c r="H52" s="13"/>
    </row>
    <row r="53" spans="3:8" ht="12.75" customHeight="1" x14ac:dyDescent="0.2">
      <c r="C53" s="13"/>
      <c r="H53" s="13"/>
    </row>
    <row r="54" spans="3:8" ht="15.95" customHeight="1" x14ac:dyDescent="0.2">
      <c r="C54" s="13"/>
      <c r="H54" s="13"/>
    </row>
    <row r="55" spans="3:8" ht="15.95" customHeight="1" x14ac:dyDescent="0.2">
      <c r="C55" s="13"/>
      <c r="H55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6" spans="3:8" ht="15.95" customHeight="1" x14ac:dyDescent="0.2">
      <c r="C66" s="13"/>
      <c r="H66" s="13"/>
    </row>
    <row r="67" spans="3:8" ht="15.95" customHeight="1" x14ac:dyDescent="0.2">
      <c r="C67" s="13"/>
      <c r="H67" s="13"/>
    </row>
    <row r="68" spans="3:8" ht="15.95" customHeight="1" x14ac:dyDescent="0.2">
      <c r="C68" s="13"/>
      <c r="H68" s="13"/>
    </row>
    <row r="69" spans="3:8" ht="15.9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5.9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5.95" customHeight="1" x14ac:dyDescent="0.2">
      <c r="C77" s="13"/>
      <c r="H77" s="13"/>
    </row>
    <row r="78" spans="3:8" ht="15.95" customHeight="1" x14ac:dyDescent="0.2">
      <c r="C78" s="13"/>
      <c r="H78" s="13"/>
    </row>
    <row r="79" spans="3:8" ht="15.95" customHeight="1" x14ac:dyDescent="0.2">
      <c r="C79" s="13"/>
      <c r="H79" s="13"/>
    </row>
    <row r="80" spans="3:8" ht="15.9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5" spans="3:8" ht="12.75" customHeight="1" x14ac:dyDescent="0.2">
      <c r="C85" s="13"/>
      <c r="H85" s="13"/>
    </row>
    <row r="86" spans="3:8" ht="12.7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2.7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99" spans="3:8" ht="15.95" customHeight="1" x14ac:dyDescent="0.2">
      <c r="C99" s="13"/>
      <c r="H99" s="13"/>
    </row>
    <row r="100" spans="3:8" ht="15.95" customHeight="1" x14ac:dyDescent="0.2">
      <c r="C100" s="13"/>
      <c r="H100" s="13"/>
    </row>
    <row r="101" spans="3:8" ht="15.95" customHeight="1" x14ac:dyDescent="0.2">
      <c r="C101" s="13"/>
      <c r="H101" s="13"/>
    </row>
    <row r="102" spans="3:8" ht="15.9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8" spans="3:8" ht="15.95" customHeight="1" x14ac:dyDescent="0.2">
      <c r="C108" s="13"/>
      <c r="H108" s="13"/>
    </row>
    <row r="109" spans="3:8" ht="15.95" customHeight="1" x14ac:dyDescent="0.2">
      <c r="C109" s="13"/>
      <c r="H109" s="13"/>
    </row>
    <row r="110" spans="3:8" ht="15.95" customHeight="1" x14ac:dyDescent="0.2">
      <c r="C110" s="13"/>
      <c r="H110" s="13"/>
    </row>
    <row r="111" spans="3:8" ht="15.95" customHeight="1" x14ac:dyDescent="0.2">
      <c r="C111" s="13"/>
      <c r="H111" s="13"/>
    </row>
    <row r="112" spans="3:8" ht="15.95" customHeight="1" x14ac:dyDescent="0.2">
      <c r="C112" s="13"/>
      <c r="H112" s="13"/>
    </row>
    <row r="113" spans="3:8" ht="15.9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8" spans="3:8" ht="12.75" customHeight="1" x14ac:dyDescent="0.2">
      <c r="C118" s="13"/>
      <c r="H118" s="13"/>
    </row>
    <row r="119" spans="3:8" ht="12.75" customHeight="1" x14ac:dyDescent="0.2">
      <c r="C119" s="13"/>
      <c r="H119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2" spans="3:8" ht="15.95" customHeight="1" x14ac:dyDescent="0.2">
      <c r="C132" s="13"/>
      <c r="H132" s="13"/>
    </row>
    <row r="133" spans="3:8" ht="15.95" customHeight="1" x14ac:dyDescent="0.2">
      <c r="C133" s="13"/>
      <c r="H133" s="13"/>
    </row>
    <row r="134" spans="3:8" ht="15.95" customHeight="1" x14ac:dyDescent="0.2">
      <c r="C134" s="13"/>
      <c r="H134" s="13"/>
    </row>
    <row r="135" spans="3:8" ht="15.95" customHeight="1" x14ac:dyDescent="0.2">
      <c r="C135" s="13"/>
      <c r="H135" s="13"/>
    </row>
    <row r="136" spans="3:8" ht="15.95" customHeight="1" x14ac:dyDescent="0.2">
      <c r="C136" s="13"/>
      <c r="H136" s="13"/>
    </row>
    <row r="137" spans="3:8" ht="15.95" customHeight="1" x14ac:dyDescent="0.2">
      <c r="C137" s="13"/>
      <c r="H137" s="13"/>
    </row>
    <row r="138" spans="3:8" ht="15.95" customHeight="1" x14ac:dyDescent="0.2">
      <c r="C138" s="13"/>
      <c r="H138" s="13"/>
    </row>
    <row r="139" spans="3:8" ht="15.95" customHeight="1" x14ac:dyDescent="0.2">
      <c r="C139" s="13"/>
      <c r="H139" s="13"/>
    </row>
    <row r="140" spans="3:8" ht="15.95" customHeight="1" x14ac:dyDescent="0.2">
      <c r="C140" s="13"/>
      <c r="H140" s="13"/>
    </row>
    <row r="141" spans="3:8" ht="15.95" customHeight="1" x14ac:dyDescent="0.2">
      <c r="C141" s="13"/>
      <c r="H141" s="13"/>
    </row>
    <row r="142" spans="3:8" ht="15.95" customHeight="1" x14ac:dyDescent="0.2">
      <c r="C142" s="13"/>
      <c r="H142" s="13"/>
    </row>
    <row r="143" spans="3:8" ht="15.95" customHeight="1" x14ac:dyDescent="0.2">
      <c r="C143" s="13"/>
      <c r="H143" s="13"/>
    </row>
    <row r="144" spans="3:8" ht="15.95" customHeight="1" x14ac:dyDescent="0.2">
      <c r="C144" s="13"/>
      <c r="H144" s="13"/>
    </row>
    <row r="145" spans="3:8" ht="15.95" customHeight="1" x14ac:dyDescent="0.2">
      <c r="C145" s="13"/>
      <c r="H145" s="13"/>
    </row>
    <row r="146" spans="3:8" ht="15.95" customHeight="1" x14ac:dyDescent="0.2">
      <c r="C146" s="13"/>
      <c r="H146" s="13"/>
    </row>
    <row r="147" spans="3:8" ht="15.95" customHeight="1" x14ac:dyDescent="0.2">
      <c r="C147" s="13"/>
      <c r="H147" s="13"/>
    </row>
    <row r="148" spans="3:8" ht="15.95" customHeight="1" x14ac:dyDescent="0.2">
      <c r="C148" s="13"/>
      <c r="H148" s="13"/>
    </row>
    <row r="151" spans="3:8" ht="26.25" customHeight="1" x14ac:dyDescent="0.2">
      <c r="C151" s="13"/>
      <c r="H151" s="13"/>
    </row>
    <row r="154" spans="3:8" ht="27" customHeight="1" x14ac:dyDescent="0.2">
      <c r="C154" s="13"/>
      <c r="H154" s="13"/>
    </row>
    <row r="155" spans="3:8" ht="24.75" customHeight="1" x14ac:dyDescent="0.2">
      <c r="C155" s="13"/>
      <c r="H155" s="13"/>
    </row>
    <row r="156" spans="3:8" ht="25.5" customHeight="1" x14ac:dyDescent="0.2">
      <c r="C156" s="13"/>
      <c r="H156" s="13"/>
    </row>
    <row r="157" spans="3:8" ht="25.5" customHeight="1" x14ac:dyDescent="0.2">
      <c r="C157" s="13"/>
      <c r="H157" s="13"/>
    </row>
    <row r="162" spans="3:8" ht="12.75" customHeight="1" x14ac:dyDescent="0.2">
      <c r="C162" s="13"/>
      <c r="H162" s="13"/>
    </row>
    <row r="171" spans="3:8" ht="12.75" x14ac:dyDescent="0.2">
      <c r="C171" s="13"/>
      <c r="H171" s="13"/>
    </row>
  </sheetData>
  <mergeCells count="8">
    <mergeCell ref="A26:H26"/>
    <mergeCell ref="A1:B1"/>
    <mergeCell ref="C1:F1"/>
    <mergeCell ref="G1:H1"/>
    <mergeCell ref="A2:H2"/>
    <mergeCell ref="A3:H3"/>
    <mergeCell ref="A4:B4"/>
    <mergeCell ref="A5:A15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2020-08-17T12:03:44Z</dcterms:modified>
</cp:coreProperties>
</file>