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5.xml" ContentType="application/vnd.ms-office.activeX+xml"/>
  <Override PartName="/xl/activeX/activeX6.xml" ContentType="application/vnd.ms-office.activeX+xml"/>
  <Override PartName="/xl/activeX/activeX7.xml" ContentType="application/vnd.ms-office.activeX+xml"/>
  <Override PartName="/xl/activeX/activeX8.xml" ContentType="application/vnd.ms-office.activeX+xml"/>
  <Override PartName="/xl/activeX/activeX9.xml" ContentType="application/vnd.ms-office.activeX+xml"/>
  <Override PartName="/xl/activeX/activeX10.xml" ContentType="application/vnd.ms-office.activeX+xml"/>
  <Override PartName="/xl/activeX/activeX11.xml" ContentType="application/vnd.ms-office.activeX+xml"/>
  <Override PartName="/xl/activeX/activeX12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496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AM37" i="1496" l="1"/>
  <c r="AM29" i="1496"/>
  <c r="AM23" i="1496"/>
  <c r="AM13" i="1496"/>
  <c r="AI37" i="1496"/>
  <c r="AI29" i="1496"/>
  <c r="AI23" i="1496"/>
  <c r="AI13" i="1496"/>
  <c r="AE37" i="1496"/>
  <c r="AE29" i="1496"/>
  <c r="AE23" i="1496"/>
  <c r="AE13" i="1496"/>
  <c r="AA37" i="1496"/>
  <c r="AA29" i="1496"/>
  <c r="AA23" i="1496"/>
  <c r="AA13" i="1496"/>
  <c r="W37" i="1496"/>
  <c r="W29" i="1496"/>
  <c r="W23" i="1496"/>
  <c r="W13" i="1496"/>
  <c r="S37" i="1496"/>
  <c r="S29" i="1496"/>
  <c r="S23" i="1496"/>
  <c r="S13" i="1496"/>
  <c r="O37" i="1496"/>
  <c r="O29" i="1496"/>
  <c r="O23" i="1496"/>
  <c r="O13" i="1496"/>
  <c r="K37" i="1496"/>
  <c r="K29" i="1496"/>
  <c r="K23" i="1496"/>
  <c r="K13" i="1496"/>
  <c r="G37" i="1496"/>
  <c r="G29" i="1496"/>
  <c r="G23" i="1496"/>
  <c r="G13" i="1496"/>
  <c r="C37" i="1496"/>
  <c r="C29" i="1496"/>
  <c r="C23" i="1496"/>
  <c r="C13" i="1496"/>
  <c r="N22" i="1400"/>
  <c r="H22" i="1400"/>
  <c r="K22" i="1400" s="1"/>
  <c r="D22" i="1400"/>
  <c r="N21" i="1400"/>
  <c r="H21" i="1400"/>
  <c r="K21" i="1400" s="1"/>
  <c r="D21" i="1400"/>
  <c r="N20" i="1400"/>
  <c r="H20" i="1400"/>
  <c r="K20" i="1400" s="1"/>
  <c r="D20" i="1400"/>
  <c r="N19" i="1400"/>
  <c r="H19" i="1400"/>
  <c r="K19" i="1400" s="1"/>
  <c r="D19" i="1400"/>
  <c r="N18" i="1400"/>
  <c r="H18" i="1400"/>
  <c r="K18" i="1400" s="1"/>
  <c r="D18" i="1400"/>
  <c r="H16" i="1400"/>
  <c r="K16" i="1400" s="1"/>
  <c r="D16" i="1400"/>
  <c r="H15" i="1400"/>
  <c r="K15" i="1400" s="1"/>
  <c r="D15" i="1400"/>
  <c r="H14" i="1400"/>
  <c r="K14" i="1400" s="1"/>
  <c r="D14" i="1400"/>
  <c r="N13" i="1400"/>
  <c r="H13" i="1400"/>
  <c r="K13" i="1400" s="1"/>
  <c r="D13" i="1400"/>
  <c r="D5" i="1400"/>
  <c r="D6" i="1400"/>
  <c r="H9" i="1400"/>
  <c r="K9" i="1400" s="1"/>
  <c r="D9" i="1400"/>
  <c r="N15" i="1400" l="1"/>
  <c r="N16" i="1400"/>
  <c r="N14" i="1400"/>
  <c r="N9" i="1400"/>
  <c r="H10" i="1400" l="1"/>
  <c r="N10" i="1400" s="1"/>
  <c r="D10" i="1400"/>
  <c r="K10" i="1400" l="1"/>
  <c r="H8" i="1400"/>
  <c r="N8" i="1400" s="1"/>
  <c r="D8" i="1400"/>
  <c r="H7" i="1400"/>
  <c r="N7" i="1400" s="1"/>
  <c r="D7" i="1400"/>
  <c r="H6" i="1400"/>
  <c r="K6" i="1400" s="1"/>
  <c r="N6" i="1400" l="1"/>
  <c r="K8" i="1400"/>
  <c r="K7" i="1400"/>
  <c r="H23" i="1400" l="1"/>
  <c r="N23" i="1400" s="1"/>
  <c r="D23" i="1400"/>
  <c r="H17" i="1400"/>
  <c r="N17" i="1400" s="1"/>
  <c r="D17" i="1400"/>
  <c r="H12" i="1400"/>
  <c r="D12" i="1400"/>
  <c r="K12" i="1400" l="1"/>
  <c r="N12" i="1400"/>
  <c r="K23" i="1400"/>
  <c r="K17" i="1400"/>
  <c r="D11" i="1400" l="1"/>
  <c r="H5" i="1400" l="1"/>
  <c r="N5" i="1400" s="1"/>
  <c r="H11" i="1400"/>
  <c r="K11" i="1400" l="1"/>
  <c r="N11" i="1400"/>
  <c r="K5" i="1400"/>
  <c r="N24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<sst xmlns="http://schemas.openxmlformats.org/spreadsheetml/2006/main" count="788" uniqueCount="99">
  <si>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</si>
  <si>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</si>
  <si>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</si>
  <si>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</si>
  <si>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</si>
  <si>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</si>
  <si>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</si>
  <si>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</si>
  <si>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</si>
  <si>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</si>
  <si>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</si>
  <si>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</si>
  <si>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</si>
  <si>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</si>
  <si>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</si>
  <si>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</si>
  <si>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</si>
  <si>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</si>
  <si>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</si>
  <si>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</si>
  <si>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</si>
  <si>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</si>
  <si>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</si>
  <si>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</si>
  <si>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</si>
  <si>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</si>
  <si>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</si>
  <si>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</si>
  <si>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</si>
  <si>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Total Allocated Capacity</t>
  </si>
  <si>
    <t>12XEFT-SWITZERLR</t>
  </si>
  <si>
    <t>EFT SWITZERLAND</t>
  </si>
  <si>
    <t>Direction</t>
  </si>
  <si>
    <t>11XFREEPOINT---N</t>
  </si>
  <si>
    <t>11XDISAM-------V</t>
  </si>
  <si>
    <t>28X-PETROL-LJ--C</t>
  </si>
  <si>
    <t>30XROEFTFURNIZ-K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</si>
  <si>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</si>
  <si>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</si>
  <si>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</si>
  <si>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</si>
  <si>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</si>
  <si>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</si>
  <si>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</si>
  <si>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</si>
  <si>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</si>
  <si>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</si>
  <si>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EFT Furnizare SRL</t>
  </si>
  <si>
    <t>Energi Danmark A/S</t>
  </si>
  <si>
    <t>FREEPOINT COMMODITIES EUROPE LLP</t>
  </si>
  <si>
    <t>Petrol Slovenska energetska druzba dd Ljubljana</t>
  </si>
  <si>
    <t>11XCEZ-CZ------1</t>
  </si>
  <si>
    <t>32XEGL-BULGARIAC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</si>
  <si>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</si>
  <si>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</si>
  <si>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</si>
  <si>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</si>
  <si>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</si>
  <si>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</si>
  <si>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</si>
  <si>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</si>
  <si>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ATC = 150</t>
  </si>
  <si>
    <t>ATC = 250</t>
  </si>
  <si>
    <t>ATC = 100</t>
  </si>
  <si>
    <t>Iulie 2020</t>
  </si>
  <si>
    <t>01-03.07.2020</t>
  </si>
  <si>
    <t>04-05.07.2020</t>
  </si>
  <si>
    <t>06-19.07.2020</t>
  </si>
  <si>
    <t>20-21.07.2020</t>
  </si>
  <si>
    <t>22-31.07.2020</t>
  </si>
  <si>
    <t>01-31.07.2020</t>
  </si>
  <si>
    <t>01-05.07.2020</t>
  </si>
  <si>
    <t>06-10.07.2020</t>
  </si>
  <si>
    <t>11-12.07.2020</t>
  </si>
  <si>
    <t>13-14.07.2020</t>
  </si>
  <si>
    <t>15-17.07.2020</t>
  </si>
  <si>
    <t>18-26.07.2020</t>
  </si>
  <si>
    <t>27-31.07.2020</t>
  </si>
  <si>
    <t>13-17.07.2020</t>
  </si>
  <si>
    <t>18-19.07.2020</t>
  </si>
  <si>
    <t>20-31.07.2020</t>
  </si>
  <si>
    <t>CROSS BORDER CAPACITY ALLOCATION AUCTION RESULTS for the period of:
01-03.07.2020</t>
  </si>
  <si>
    <t>CROSS BORDER CAPACITY ALLOCATION AUCTION RESULTS for the period of:
04-05.07.2020</t>
  </si>
  <si>
    <t>CROSS BORDER CAPACITY ALLOCATION AUCTION RESULTS for the period of:
06-10.07.2020</t>
  </si>
  <si>
    <t>CROSS BORDER CAPACITY ALLOCATION AUCTION RESULTS for the period of:
11-12.07.2020</t>
  </si>
  <si>
    <t>CROSS BORDER CAPACITY ALLOCATION AUCTION RESULTS for the period of:
13-14.07.2020</t>
  </si>
  <si>
    <t>CROSS BORDER CAPACITY ALLOCATION AUCTION RESULTS for the period of:
15-17.07.2020</t>
  </si>
  <si>
    <t>CROSS BORDER CAPACITY ALLOCATION AUCTION RESULTS for the period of:
18-19.07.2020</t>
  </si>
  <si>
    <t>CROSS BORDER CAPACITY ALLOCATION AUCTION RESULTS for the period of:
20-21.07.2020</t>
  </si>
  <si>
    <t>NOTE: The deadline for transferring capacities for the month of JULY is 25 JUNIE 2020, 12:00(RO). _x000D_
The transfers are to be operated by the participants in the DAMAS platform and the corresponding annex for the transfer is to be sent  by email to: contracte.alocare@transelectrica.ro</t>
  </si>
  <si>
    <t>ATC = 200</t>
  </si>
  <si>
    <t>ATC = 300</t>
  </si>
  <si>
    <t>ATC = 50</t>
  </si>
  <si>
    <t>22-26.07.2020</t>
  </si>
  <si>
    <t>CROSS BORDER CAPACITY ALLOCATION AUCTION RESULTS for the period of:
22-26.07.2020</t>
  </si>
  <si>
    <t>CROSS BORDER CAPACITY ALLOCATION AUCTION RESULTS for the period of:
27-31.07.2020</t>
  </si>
  <si>
    <t>32X001100101073T</t>
  </si>
  <si>
    <t>ENERGOVIA EOOD</t>
  </si>
  <si>
    <t>AXPO Bulgaria 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</si>
</sst>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80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7" borderId="14" xfId="74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14" fontId="3" fillId="33" borderId="22" xfId="0" applyNumberFormat="1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3" fillId="24" borderId="21" xfId="90" applyFont="1" applyFill="1" applyBorder="1" applyAlignment="1">
      <alignment horizontal="center" vertical="center" wrapText="1"/>
    </xf>
    <xf numFmtId="0" fontId="3" fillId="24" borderId="21" xfId="0" applyFont="1" applyFill="1" applyBorder="1" applyAlignment="1">
      <alignment horizontal="center" vertical="center" wrapText="1"/>
    </xf>
    <xf numFmtId="0" fontId="3" fillId="33" borderId="20" xfId="90" applyFont="1" applyFill="1" applyBorder="1" applyAlignment="1">
      <alignment horizontal="center" vertical="center" wrapText="1"/>
    </xf>
    <xf numFmtId="0" fontId="3" fillId="33" borderId="21" xfId="9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38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4" fillId="0" borderId="10" xfId="0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32" borderId="19" xfId="90" applyFont="1" applyFill="1" applyBorder="1" applyAlignment="1">
      <alignment horizontal="center" vertical="center" textRotation="90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985157</xdr:colOff>
          <xdr:row>17</xdr:row>
          <xdr:rowOff>80282</xdr:rowOff>
        </xdr:from>
        <xdr:to>
          <xdr:col>20</xdr:col>
          <xdr:colOff>235404</xdr:colOff>
          <xdr:row>18</xdr:row>
          <xdr:rowOff>78921</xdr:rowOff>
        </xdr:to>
        <xdr:sp macro="" textlink="">
          <xdr:nvSpPr>
            <xdr:cNvPr id="37889" name="Control 1" hidden="1">
              <a:extLst>
                <a:ext uri="{63B3BB69-23CF-44E3-9099-C40C66FF867C}">
                  <a14:compatExt spid="_x0000_s378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711654</xdr:colOff>
          <xdr:row>17</xdr:row>
          <xdr:rowOff>80282</xdr:rowOff>
        </xdr:from>
        <xdr:to>
          <xdr:col>20</xdr:col>
          <xdr:colOff>1349829</xdr:colOff>
          <xdr:row>18</xdr:row>
          <xdr:rowOff>78921</xdr:rowOff>
        </xdr:to>
        <xdr:sp macro="" textlink="">
          <xdr:nvSpPr>
            <xdr:cNvPr id="37890" name="Control 2" hidden="1">
              <a:extLst>
                <a:ext uri="{63B3BB69-23CF-44E3-9099-C40C66FF867C}">
                  <a14:compatExt spid="_x0000_s378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1" name="Control 3" hidden="1">
              <a:extLst>
                <a:ext uri="{63B3BB69-23CF-44E3-9099-C40C66FF867C}">
                  <a14:compatExt spid="_x0000_s378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2" name="Control 4" hidden="1">
              <a:extLst>
                <a:ext uri="{63B3BB69-23CF-44E3-9099-C40C66FF867C}">
                  <a14:compatExt spid="_x0000_s378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3" name="Control 5" hidden="1">
              <a:extLst>
                <a:ext uri="{63B3BB69-23CF-44E3-9099-C40C66FF867C}">
                  <a14:compatExt spid="_x0000_s378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4" name="Control 6" hidden="1">
              <a:extLst>
                <a:ext uri="{63B3BB69-23CF-44E3-9099-C40C66FF867C}">
                  <a14:compatExt spid="_x0000_s378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5" name="Control 7" hidden="1">
              <a:extLst>
                <a:ext uri="{63B3BB69-23CF-44E3-9099-C40C66FF867C}">
                  <a14:compatExt spid="_x0000_s378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6" name="Control 8" hidden="1">
              <a:extLst>
                <a:ext uri="{63B3BB69-23CF-44E3-9099-C40C66FF867C}">
                  <a14:compatExt spid="_x0000_s378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7" name="Control 9" hidden="1">
              <a:extLst>
                <a:ext uri="{63B3BB69-23CF-44E3-9099-C40C66FF867C}">
                  <a14:compatExt spid="_x0000_s378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8" name="Control 10" hidden="1">
              <a:extLst>
                <a:ext uri="{63B3BB69-23CF-44E3-9099-C40C66FF867C}">
                  <a14:compatExt spid="_x0000_s378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899" name="Control 11" hidden="1">
              <a:extLst>
                <a:ext uri="{63B3BB69-23CF-44E3-9099-C40C66FF867C}">
                  <a14:compatExt spid="_x0000_s378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900" name="Control 12" hidden="1">
              <a:extLst>
                <a:ext uri="{63B3BB69-23CF-44E3-9099-C40C66FF867C}">
                  <a14:compatExt spid="_x0000_s379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901" name="Control 13" hidden="1">
              <a:extLst>
                <a:ext uri="{63B3BB69-23CF-44E3-9099-C40C66FF867C}">
                  <a14:compatExt spid="_x0000_s379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978354</xdr:colOff>
          <xdr:row>17</xdr:row>
          <xdr:rowOff>80282</xdr:rowOff>
        </xdr:from>
        <xdr:to>
          <xdr:col>21</xdr:col>
          <xdr:colOff>228600</xdr:colOff>
          <xdr:row>18</xdr:row>
          <xdr:rowOff>78921</xdr:rowOff>
        </xdr:to>
        <xdr:sp macro="" textlink="">
          <xdr:nvSpPr>
            <xdr:cNvPr id="37902" name="Control 14" hidden="1">
              <a:extLst>
                <a:ext uri="{63B3BB69-23CF-44E3-9099-C40C66FF867C}">
                  <a14:compatExt spid="_x0000_s379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4.xml"/><Relationship Id="rId13" Type="http://schemas.openxmlformats.org/officeDocument/2006/relationships/control" Target="../activeX/activeX9.xml"/><Relationship Id="rId1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image" Target="../media/image2.emf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2.xml"/><Relationship Id="rId20" Type="http://schemas.openxmlformats.org/officeDocument/2006/relationships/image" Target="../media/image4.emf"/><Relationship Id="rId1" Type="http://schemas.openxmlformats.org/officeDocument/2006/relationships/drawing" Target="../drawings/drawing1.xml"/><Relationship Id="rId6" Type="http://schemas.openxmlformats.org/officeDocument/2006/relationships/control" Target="../activeX/activeX3.xml"/><Relationship Id="rId11" Type="http://schemas.openxmlformats.org/officeDocument/2006/relationships/control" Target="../activeX/activeX7.xml"/><Relationship Id="rId5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10" Type="http://schemas.openxmlformats.org/officeDocument/2006/relationships/control" Target="../activeX/activeX6.xml"/><Relationship Id="rId19" Type="http://schemas.openxmlformats.org/officeDocument/2006/relationships/control" Target="../activeX/activeX14.xml"/><Relationship Id="rId4" Type="http://schemas.openxmlformats.org/officeDocument/2006/relationships/image" Target="../media/image1.emf"/><Relationship Id="rId9" Type="http://schemas.openxmlformats.org/officeDocument/2006/relationships/control" Target="../activeX/activeX5.xml"/><Relationship Id="rId14" Type="http://schemas.openxmlformats.org/officeDocument/2006/relationships/control" Target="../activeX/activeX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N38"/>
  <sheetViews>
    <sheetView tabSelected="1" zoomScale="70" zoomScaleNormal="70" workbookViewId="0">
      <pane ySplit="5" topLeftCell="A6" activePane="bottomLeft" state="frozen"/>
      <selection activeCell="Z1" sqref="Z1"/>
      <selection pane="bottomLeft" activeCell="G33" sqref="G33"/>
    </sheetView>
  </sheetViews>
  <sheetFormatPr defaultRowHeight="12.75" x14ac:dyDescent="0.2"/>
  <cols>
    <col min="1" max="120" width="20.7109375" customWidth="1"/>
  </cols>
  <sheetData>
    <row r="1" spans="1:40" x14ac:dyDescent="0.2">
      <c r="A1" s="62" t="s">
        <v>65</v>
      </c>
      <c r="B1" s="62"/>
      <c r="C1" s="62"/>
      <c r="D1" s="62"/>
      <c r="E1" s="62" t="s">
        <v>66</v>
      </c>
      <c r="F1" s="62"/>
      <c r="G1" s="62"/>
      <c r="H1" s="62"/>
      <c r="I1" s="62" t="s">
        <v>72</v>
      </c>
      <c r="J1" s="62"/>
      <c r="K1" s="62"/>
      <c r="L1" s="62"/>
      <c r="M1" s="62" t="s">
        <v>73</v>
      </c>
      <c r="N1" s="62"/>
      <c r="O1" s="62"/>
      <c r="P1" s="62"/>
      <c r="Q1" s="62" t="s">
        <v>74</v>
      </c>
      <c r="R1" s="62"/>
      <c r="S1" s="62"/>
      <c r="T1" s="62"/>
      <c r="U1" s="62" t="s">
        <v>75</v>
      </c>
      <c r="V1" s="62"/>
      <c r="W1" s="62"/>
      <c r="X1" s="62"/>
      <c r="Y1" s="62" t="s">
        <v>79</v>
      </c>
      <c r="Z1" s="62"/>
      <c r="AA1" s="62"/>
      <c r="AB1" s="62"/>
      <c r="AC1" s="62" t="s">
        <v>68</v>
      </c>
      <c r="AD1" s="62"/>
      <c r="AE1" s="62"/>
      <c r="AF1" s="62"/>
      <c r="AG1" s="62" t="s">
        <v>93</v>
      </c>
      <c r="AH1" s="62"/>
      <c r="AI1" s="62"/>
      <c r="AJ1" s="62"/>
      <c r="AK1" s="62" t="s">
        <v>77</v>
      </c>
      <c r="AL1" s="62"/>
      <c r="AM1" s="62"/>
      <c r="AN1" s="62"/>
    </row>
    <row r="2" spans="1:40" x14ac:dyDescent="0.2">
      <c r="A2" s="63">
        <v>3</v>
      </c>
      <c r="B2" s="63"/>
      <c r="C2" s="63"/>
      <c r="D2" s="63"/>
      <c r="E2" s="63">
        <v>2</v>
      </c>
      <c r="F2" s="63"/>
      <c r="G2" s="63"/>
      <c r="H2" s="63"/>
      <c r="I2" s="63">
        <v>5</v>
      </c>
      <c r="J2" s="63"/>
      <c r="K2" s="63"/>
      <c r="L2" s="63"/>
      <c r="M2" s="63">
        <v>2</v>
      </c>
      <c r="N2" s="63"/>
      <c r="O2" s="63"/>
      <c r="P2" s="63"/>
      <c r="Q2" s="63">
        <v>2</v>
      </c>
      <c r="R2" s="63"/>
      <c r="S2" s="63"/>
      <c r="T2" s="63"/>
      <c r="U2" s="63">
        <v>3</v>
      </c>
      <c r="V2" s="63"/>
      <c r="W2" s="63"/>
      <c r="X2" s="63"/>
      <c r="Y2" s="63">
        <v>2</v>
      </c>
      <c r="Z2" s="63"/>
      <c r="AA2" s="63"/>
      <c r="AB2" s="63"/>
      <c r="AC2" s="63">
        <v>2</v>
      </c>
      <c r="AD2" s="63"/>
      <c r="AE2" s="63"/>
      <c r="AF2" s="63"/>
      <c r="AG2" s="63">
        <v>5</v>
      </c>
      <c r="AH2" s="63"/>
      <c r="AI2" s="63"/>
      <c r="AJ2" s="63"/>
      <c r="AK2" s="63">
        <v>5</v>
      </c>
      <c r="AL2" s="63"/>
      <c r="AM2" s="63"/>
      <c r="AN2" s="63"/>
    </row>
    <row r="3" spans="1:40" ht="35.1" customHeight="1" x14ac:dyDescent="0.2">
      <c r="A3" s="61" t="s">
        <v>81</v>
      </c>
      <c r="B3" s="61"/>
      <c r="C3" s="61"/>
      <c r="D3" s="61"/>
      <c r="E3" s="61" t="s">
        <v>82</v>
      </c>
      <c r="F3" s="61"/>
      <c r="G3" s="61"/>
      <c r="H3" s="61"/>
      <c r="I3" s="61" t="s">
        <v>83</v>
      </c>
      <c r="J3" s="61"/>
      <c r="K3" s="61"/>
      <c r="L3" s="61"/>
      <c r="M3" s="61" t="s">
        <v>84</v>
      </c>
      <c r="N3" s="61"/>
      <c r="O3" s="61"/>
      <c r="P3" s="61"/>
      <c r="Q3" s="61" t="s">
        <v>85</v>
      </c>
      <c r="R3" s="61"/>
      <c r="S3" s="61"/>
      <c r="T3" s="61"/>
      <c r="U3" s="61" t="s">
        <v>86</v>
      </c>
      <c r="V3" s="61"/>
      <c r="W3" s="61"/>
      <c r="X3" s="61"/>
      <c r="Y3" s="61" t="s">
        <v>87</v>
      </c>
      <c r="Z3" s="61"/>
      <c r="AA3" s="61"/>
      <c r="AB3" s="61"/>
      <c r="AC3" s="61" t="s">
        <v>88</v>
      </c>
      <c r="AD3" s="61"/>
      <c r="AE3" s="61"/>
      <c r="AF3" s="61"/>
      <c r="AG3" s="61" t="s">
        <v>94</v>
      </c>
      <c r="AH3" s="61"/>
      <c r="AI3" s="61"/>
      <c r="AJ3" s="61"/>
      <c r="AK3" s="61" t="s">
        <v>95</v>
      </c>
      <c r="AL3" s="61"/>
      <c r="AM3" s="61"/>
      <c r="AN3" s="61"/>
    </row>
    <row r="4" spans="1:40" x14ac:dyDescent="0.2">
      <c r="A4" s="64" t="s">
        <v>0</v>
      </c>
      <c r="B4" s="64"/>
      <c r="C4" s="29" t="s">
        <v>13</v>
      </c>
      <c r="D4" s="29" t="s">
        <v>14</v>
      </c>
      <c r="E4" s="64" t="s">
        <v>0</v>
      </c>
      <c r="F4" s="64"/>
      <c r="G4" s="29" t="s">
        <v>13</v>
      </c>
      <c r="H4" s="29" t="s">
        <v>14</v>
      </c>
      <c r="I4" s="64" t="s">
        <v>0</v>
      </c>
      <c r="J4" s="64"/>
      <c r="K4" s="29" t="s">
        <v>13</v>
      </c>
      <c r="L4" s="29" t="s">
        <v>14</v>
      </c>
      <c r="M4" s="64" t="s">
        <v>0</v>
      </c>
      <c r="N4" s="64"/>
      <c r="O4" s="29" t="s">
        <v>13</v>
      </c>
      <c r="P4" s="29" t="s">
        <v>14</v>
      </c>
      <c r="Q4" s="64" t="s">
        <v>0</v>
      </c>
      <c r="R4" s="64"/>
      <c r="S4" s="29" t="s">
        <v>13</v>
      </c>
      <c r="T4" s="29" t="s">
        <v>14</v>
      </c>
      <c r="U4" s="64" t="s">
        <v>0</v>
      </c>
      <c r="V4" s="64"/>
      <c r="W4" s="29" t="s">
        <v>13</v>
      </c>
      <c r="X4" s="29" t="s">
        <v>14</v>
      </c>
      <c r="Y4" s="64" t="s">
        <v>0</v>
      </c>
      <c r="Z4" s="64"/>
      <c r="AA4" s="29" t="s">
        <v>13</v>
      </c>
      <c r="AB4" s="29" t="s">
        <v>14</v>
      </c>
      <c r="AC4" s="64" t="s">
        <v>0</v>
      </c>
      <c r="AD4" s="64"/>
      <c r="AE4" s="29" t="s">
        <v>13</v>
      </c>
      <c r="AF4" s="29" t="s">
        <v>14</v>
      </c>
      <c r="AG4" s="64" t="s">
        <v>0</v>
      </c>
      <c r="AH4" s="64"/>
      <c r="AI4" s="29" t="s">
        <v>13</v>
      </c>
      <c r="AJ4" s="29" t="s">
        <v>14</v>
      </c>
      <c r="AK4" s="64" t="s">
        <v>0</v>
      </c>
      <c r="AL4" s="64"/>
      <c r="AM4" s="29" t="s">
        <v>13</v>
      </c>
      <c r="AN4" s="29" t="s">
        <v>14</v>
      </c>
    </row>
    <row r="5" spans="1:40" x14ac:dyDescent="0.2">
      <c r="A5" s="30" t="s">
        <v>15</v>
      </c>
      <c r="B5" s="31" t="s">
        <v>16</v>
      </c>
      <c r="C5" s="30" t="s">
        <v>1</v>
      </c>
      <c r="D5" s="30" t="s">
        <v>2</v>
      </c>
      <c r="E5" s="30" t="s">
        <v>15</v>
      </c>
      <c r="F5" s="31" t="s">
        <v>16</v>
      </c>
      <c r="G5" s="30" t="s">
        <v>1</v>
      </c>
      <c r="H5" s="30" t="s">
        <v>2</v>
      </c>
      <c r="I5" s="30" t="s">
        <v>15</v>
      </c>
      <c r="J5" s="31" t="s">
        <v>16</v>
      </c>
      <c r="K5" s="30" t="s">
        <v>1</v>
      </c>
      <c r="L5" s="30" t="s">
        <v>2</v>
      </c>
      <c r="M5" s="30" t="s">
        <v>15</v>
      </c>
      <c r="N5" s="31" t="s">
        <v>16</v>
      </c>
      <c r="O5" s="30" t="s">
        <v>1</v>
      </c>
      <c r="P5" s="30" t="s">
        <v>2</v>
      </c>
      <c r="Q5" s="30" t="s">
        <v>15</v>
      </c>
      <c r="R5" s="31" t="s">
        <v>16</v>
      </c>
      <c r="S5" s="30" t="s">
        <v>1</v>
      </c>
      <c r="T5" s="30" t="s">
        <v>2</v>
      </c>
      <c r="U5" s="30" t="s">
        <v>15</v>
      </c>
      <c r="V5" s="31" t="s">
        <v>16</v>
      </c>
      <c r="W5" s="30" t="s">
        <v>1</v>
      </c>
      <c r="X5" s="30" t="s">
        <v>2</v>
      </c>
      <c r="Y5" s="30" t="s">
        <v>15</v>
      </c>
      <c r="Z5" s="31" t="s">
        <v>16</v>
      </c>
      <c r="AA5" s="30" t="s">
        <v>1</v>
      </c>
      <c r="AB5" s="30" t="s">
        <v>2</v>
      </c>
      <c r="AC5" s="30" t="s">
        <v>15</v>
      </c>
      <c r="AD5" s="31" t="s">
        <v>16</v>
      </c>
      <c r="AE5" s="30" t="s">
        <v>1</v>
      </c>
      <c r="AF5" s="30" t="s">
        <v>2</v>
      </c>
      <c r="AG5" s="30" t="s">
        <v>15</v>
      </c>
      <c r="AH5" s="31" t="s">
        <v>16</v>
      </c>
      <c r="AI5" s="30" t="s">
        <v>1</v>
      </c>
      <c r="AJ5" s="30" t="s">
        <v>2</v>
      </c>
      <c r="AK5" s="30" t="s">
        <v>15</v>
      </c>
      <c r="AL5" s="31" t="s">
        <v>16</v>
      </c>
      <c r="AM5" s="30" t="s">
        <v>1</v>
      </c>
      <c r="AN5" s="30" t="s">
        <v>2</v>
      </c>
    </row>
    <row r="6" spans="1:40" x14ac:dyDescent="0.2">
      <c r="A6" s="43" t="s">
        <v>24</v>
      </c>
      <c r="B6" s="32" t="s">
        <v>26</v>
      </c>
      <c r="C6" s="61" t="s">
        <v>61</v>
      </c>
      <c r="D6" s="61"/>
      <c r="E6" s="43" t="s">
        <v>24</v>
      </c>
      <c r="F6" s="32" t="s">
        <v>26</v>
      </c>
      <c r="G6" s="61" t="s">
        <v>62</v>
      </c>
      <c r="H6" s="61"/>
      <c r="I6" s="43" t="s">
        <v>24</v>
      </c>
      <c r="J6" s="32" t="s">
        <v>26</v>
      </c>
      <c r="K6" s="61" t="s">
        <v>90</v>
      </c>
      <c r="L6" s="61"/>
      <c r="M6" s="43" t="s">
        <v>24</v>
      </c>
      <c r="N6" s="32" t="s">
        <v>26</v>
      </c>
      <c r="O6" s="61" t="s">
        <v>90</v>
      </c>
      <c r="P6" s="61"/>
      <c r="Q6" s="43" t="s">
        <v>24</v>
      </c>
      <c r="R6" s="32" t="s">
        <v>26</v>
      </c>
      <c r="S6" s="61" t="s">
        <v>90</v>
      </c>
      <c r="T6" s="61"/>
      <c r="U6" s="43" t="s">
        <v>24</v>
      </c>
      <c r="V6" s="32" t="s">
        <v>26</v>
      </c>
      <c r="W6" s="61" t="s">
        <v>90</v>
      </c>
      <c r="X6" s="61"/>
      <c r="Y6" s="43" t="s">
        <v>24</v>
      </c>
      <c r="Z6" s="32" t="s">
        <v>26</v>
      </c>
      <c r="AA6" s="61" t="s">
        <v>90</v>
      </c>
      <c r="AB6" s="61"/>
      <c r="AC6" s="43" t="s">
        <v>24</v>
      </c>
      <c r="AD6" s="32" t="s">
        <v>26</v>
      </c>
      <c r="AE6" s="61" t="s">
        <v>62</v>
      </c>
      <c r="AF6" s="61"/>
      <c r="AG6" s="43" t="s">
        <v>24</v>
      </c>
      <c r="AH6" s="32" t="s">
        <v>26</v>
      </c>
      <c r="AI6" s="61" t="s">
        <v>61</v>
      </c>
      <c r="AJ6" s="61"/>
      <c r="AK6" s="43" t="s">
        <v>24</v>
      </c>
      <c r="AL6" s="32" t="s">
        <v>26</v>
      </c>
      <c r="AM6" s="61" t="s">
        <v>61</v>
      </c>
      <c r="AN6" s="61"/>
    </row>
    <row r="7" spans="1:40" ht="25.5" x14ac:dyDescent="0.2">
      <c r="A7" s="50" t="s">
        <v>3</v>
      </c>
      <c r="B7" s="50" t="s">
        <v>53</v>
      </c>
      <c r="C7" s="50">
        <v>35</v>
      </c>
      <c r="D7" s="55"/>
      <c r="E7" s="50" t="s">
        <v>3</v>
      </c>
      <c r="F7" s="50" t="s">
        <v>53</v>
      </c>
      <c r="G7" s="50">
        <v>58</v>
      </c>
      <c r="H7" s="55"/>
      <c r="I7" s="50" t="s">
        <v>3</v>
      </c>
      <c r="J7" s="50" t="s">
        <v>53</v>
      </c>
      <c r="K7" s="50">
        <v>39</v>
      </c>
      <c r="L7" s="55"/>
      <c r="M7" s="50" t="s">
        <v>3</v>
      </c>
      <c r="N7" s="50" t="s">
        <v>53</v>
      </c>
      <c r="O7" s="50">
        <v>39</v>
      </c>
      <c r="P7" s="55"/>
      <c r="Q7" s="50" t="s">
        <v>3</v>
      </c>
      <c r="R7" s="50" t="s">
        <v>53</v>
      </c>
      <c r="S7" s="50">
        <v>39</v>
      </c>
      <c r="T7" s="55"/>
      <c r="U7" s="50" t="s">
        <v>3</v>
      </c>
      <c r="V7" s="50" t="s">
        <v>53</v>
      </c>
      <c r="W7" s="50">
        <v>39</v>
      </c>
      <c r="X7" s="55"/>
      <c r="Y7" s="50" t="s">
        <v>3</v>
      </c>
      <c r="Z7" s="50" t="s">
        <v>53</v>
      </c>
      <c r="AA7" s="50">
        <v>39</v>
      </c>
      <c r="AB7" s="55"/>
      <c r="AC7" s="50" t="s">
        <v>3</v>
      </c>
      <c r="AD7" s="50" t="s">
        <v>53</v>
      </c>
      <c r="AE7" s="50">
        <v>52</v>
      </c>
      <c r="AF7" s="55"/>
      <c r="AG7" s="50" t="s">
        <v>3</v>
      </c>
      <c r="AH7" s="50" t="s">
        <v>53</v>
      </c>
      <c r="AI7" s="50">
        <v>69</v>
      </c>
      <c r="AJ7" s="55"/>
      <c r="AK7" s="50" t="s">
        <v>3</v>
      </c>
      <c r="AL7" s="50" t="s">
        <v>53</v>
      </c>
      <c r="AM7" s="50">
        <v>69</v>
      </c>
      <c r="AN7" s="55"/>
    </row>
    <row r="8" spans="1:40" x14ac:dyDescent="0.2">
      <c r="A8" s="50" t="s">
        <v>4</v>
      </c>
      <c r="B8" s="50" t="s">
        <v>5</v>
      </c>
      <c r="C8" s="50">
        <v>8</v>
      </c>
      <c r="D8" s="55"/>
      <c r="E8" s="50" t="s">
        <v>4</v>
      </c>
      <c r="F8" s="50" t="s">
        <v>5</v>
      </c>
      <c r="G8" s="50">
        <v>30</v>
      </c>
      <c r="H8" s="55"/>
      <c r="I8" s="50" t="s">
        <v>4</v>
      </c>
      <c r="J8" s="50" t="s">
        <v>5</v>
      </c>
      <c r="K8" s="50">
        <v>36</v>
      </c>
      <c r="L8" s="55"/>
      <c r="M8" s="50" t="s">
        <v>4</v>
      </c>
      <c r="N8" s="50" t="s">
        <v>5</v>
      </c>
      <c r="O8" s="50">
        <v>36</v>
      </c>
      <c r="P8" s="55"/>
      <c r="Q8" s="50" t="s">
        <v>4</v>
      </c>
      <c r="R8" s="50" t="s">
        <v>5</v>
      </c>
      <c r="S8" s="50">
        <v>36</v>
      </c>
      <c r="T8" s="55"/>
      <c r="U8" s="50" t="s">
        <v>4</v>
      </c>
      <c r="V8" s="50" t="s">
        <v>5</v>
      </c>
      <c r="W8" s="50">
        <v>36</v>
      </c>
      <c r="X8" s="55"/>
      <c r="Y8" s="50" t="s">
        <v>4</v>
      </c>
      <c r="Z8" s="50" t="s">
        <v>5</v>
      </c>
      <c r="AA8" s="50">
        <v>36</v>
      </c>
      <c r="AB8" s="55"/>
      <c r="AC8" s="50" t="s">
        <v>4</v>
      </c>
      <c r="AD8" s="50" t="s">
        <v>5</v>
      </c>
      <c r="AE8" s="50">
        <v>36</v>
      </c>
      <c r="AF8" s="55"/>
      <c r="AG8" s="50" t="s">
        <v>4</v>
      </c>
      <c r="AH8" s="50" t="s">
        <v>5</v>
      </c>
      <c r="AI8" s="50">
        <v>43</v>
      </c>
      <c r="AJ8" s="55"/>
      <c r="AK8" s="50" t="s">
        <v>4</v>
      </c>
      <c r="AL8" s="50" t="s">
        <v>5</v>
      </c>
      <c r="AM8" s="50">
        <v>43</v>
      </c>
      <c r="AN8" s="55"/>
    </row>
    <row r="9" spans="1:40" x14ac:dyDescent="0.2">
      <c r="A9" s="50" t="s">
        <v>12</v>
      </c>
      <c r="B9" s="50" t="s">
        <v>55</v>
      </c>
      <c r="C9" s="50">
        <v>7</v>
      </c>
      <c r="D9" s="55"/>
      <c r="E9" s="50" t="s">
        <v>12</v>
      </c>
      <c r="F9" s="50" t="s">
        <v>55</v>
      </c>
      <c r="G9" s="50">
        <v>7</v>
      </c>
      <c r="H9" s="55"/>
      <c r="I9" s="50" t="s">
        <v>12</v>
      </c>
      <c r="J9" s="50" t="s">
        <v>55</v>
      </c>
      <c r="K9" s="50">
        <v>7</v>
      </c>
      <c r="L9" s="55"/>
      <c r="M9" s="50" t="s">
        <v>12</v>
      </c>
      <c r="N9" s="50" t="s">
        <v>55</v>
      </c>
      <c r="O9" s="50">
        <v>7</v>
      </c>
      <c r="P9" s="55"/>
      <c r="Q9" s="50" t="s">
        <v>12</v>
      </c>
      <c r="R9" s="50" t="s">
        <v>55</v>
      </c>
      <c r="S9" s="50">
        <v>7</v>
      </c>
      <c r="T9" s="55"/>
      <c r="U9" s="50" t="s">
        <v>12</v>
      </c>
      <c r="V9" s="50" t="s">
        <v>55</v>
      </c>
      <c r="W9" s="50">
        <v>7</v>
      </c>
      <c r="X9" s="55"/>
      <c r="Y9" s="50" t="s">
        <v>12</v>
      </c>
      <c r="Z9" s="50" t="s">
        <v>55</v>
      </c>
      <c r="AA9" s="50">
        <v>7</v>
      </c>
      <c r="AB9" s="55"/>
      <c r="AC9" s="50" t="s">
        <v>12</v>
      </c>
      <c r="AD9" s="50" t="s">
        <v>55</v>
      </c>
      <c r="AE9" s="50">
        <v>7</v>
      </c>
      <c r="AF9" s="55"/>
      <c r="AG9" s="50" t="s">
        <v>12</v>
      </c>
      <c r="AH9" s="50" t="s">
        <v>55</v>
      </c>
      <c r="AI9" s="50">
        <v>3</v>
      </c>
      <c r="AJ9" s="55"/>
      <c r="AK9" s="50" t="s">
        <v>12</v>
      </c>
      <c r="AL9" s="50" t="s">
        <v>55</v>
      </c>
      <c r="AM9" s="50">
        <v>3</v>
      </c>
      <c r="AN9" s="55"/>
    </row>
    <row r="10" spans="1:40" ht="38.25" x14ac:dyDescent="0.2">
      <c r="A10" s="50" t="s">
        <v>35</v>
      </c>
      <c r="B10" s="50" t="s">
        <v>50</v>
      </c>
      <c r="C10" s="50">
        <v>100</v>
      </c>
      <c r="D10" s="55"/>
      <c r="E10" s="50" t="s">
        <v>35</v>
      </c>
      <c r="F10" s="50" t="s">
        <v>50</v>
      </c>
      <c r="G10" s="50">
        <v>100</v>
      </c>
      <c r="H10" s="55"/>
      <c r="I10" s="50" t="s">
        <v>35</v>
      </c>
      <c r="J10" s="50" t="s">
        <v>50</v>
      </c>
      <c r="K10" s="50">
        <v>100</v>
      </c>
      <c r="L10" s="55"/>
      <c r="M10" s="50" t="s">
        <v>35</v>
      </c>
      <c r="N10" s="50" t="s">
        <v>50</v>
      </c>
      <c r="O10" s="50">
        <v>100</v>
      </c>
      <c r="P10" s="55"/>
      <c r="Q10" s="50" t="s">
        <v>35</v>
      </c>
      <c r="R10" s="50" t="s">
        <v>50</v>
      </c>
      <c r="S10" s="50">
        <v>100</v>
      </c>
      <c r="T10" s="55"/>
      <c r="U10" s="50" t="s">
        <v>35</v>
      </c>
      <c r="V10" s="50" t="s">
        <v>50</v>
      </c>
      <c r="W10" s="50">
        <v>100</v>
      </c>
      <c r="X10" s="55"/>
      <c r="Y10" s="50" t="s">
        <v>35</v>
      </c>
      <c r="Z10" s="50" t="s">
        <v>50</v>
      </c>
      <c r="AA10" s="50">
        <v>100</v>
      </c>
      <c r="AB10" s="55"/>
      <c r="AC10" s="50" t="s">
        <v>35</v>
      </c>
      <c r="AD10" s="50" t="s">
        <v>50</v>
      </c>
      <c r="AE10" s="50">
        <v>100</v>
      </c>
      <c r="AF10" s="55"/>
      <c r="AG10" s="50" t="s">
        <v>35</v>
      </c>
      <c r="AH10" s="50" t="s">
        <v>50</v>
      </c>
      <c r="AI10" s="50">
        <v>25</v>
      </c>
      <c r="AJ10" s="55"/>
      <c r="AK10" s="50" t="s">
        <v>35</v>
      </c>
      <c r="AL10" s="50" t="s">
        <v>50</v>
      </c>
      <c r="AM10" s="50">
        <v>25</v>
      </c>
      <c r="AN10" s="55"/>
    </row>
    <row r="11" spans="1:40" x14ac:dyDescent="0.2">
      <c r="A11" s="44" t="s">
        <v>25</v>
      </c>
      <c r="B11" s="44" t="s">
        <v>54</v>
      </c>
      <c r="C11" s="44">
        <v>0</v>
      </c>
      <c r="D11" s="55"/>
      <c r="E11" s="51" t="s">
        <v>25</v>
      </c>
      <c r="F11" s="51" t="s">
        <v>54</v>
      </c>
      <c r="G11" s="51">
        <v>0</v>
      </c>
      <c r="H11" s="55"/>
      <c r="I11" s="50" t="s">
        <v>25</v>
      </c>
      <c r="J11" s="50" t="s">
        <v>54</v>
      </c>
      <c r="K11" s="50">
        <v>10</v>
      </c>
      <c r="L11" s="55"/>
      <c r="M11" s="50" t="s">
        <v>25</v>
      </c>
      <c r="N11" s="50" t="s">
        <v>54</v>
      </c>
      <c r="O11" s="50">
        <v>10</v>
      </c>
      <c r="P11" s="55"/>
      <c r="Q11" s="50" t="s">
        <v>25</v>
      </c>
      <c r="R11" s="50" t="s">
        <v>54</v>
      </c>
      <c r="S11" s="50">
        <v>10</v>
      </c>
      <c r="T11" s="55"/>
      <c r="U11" s="50" t="s">
        <v>25</v>
      </c>
      <c r="V11" s="50" t="s">
        <v>54</v>
      </c>
      <c r="W11" s="50">
        <v>10</v>
      </c>
      <c r="X11" s="55"/>
      <c r="Y11" s="50" t="s">
        <v>25</v>
      </c>
      <c r="Z11" s="50" t="s">
        <v>54</v>
      </c>
      <c r="AA11" s="50">
        <v>10</v>
      </c>
      <c r="AB11" s="55"/>
      <c r="AC11" s="51" t="s">
        <v>25</v>
      </c>
      <c r="AD11" s="51" t="s">
        <v>54</v>
      </c>
      <c r="AE11" s="51">
        <v>0</v>
      </c>
      <c r="AF11" s="55"/>
      <c r="AG11" s="50" t="s">
        <v>25</v>
      </c>
      <c r="AH11" s="50" t="s">
        <v>54</v>
      </c>
      <c r="AI11" s="50">
        <v>10</v>
      </c>
      <c r="AJ11" s="55"/>
      <c r="AK11" s="50" t="s">
        <v>25</v>
      </c>
      <c r="AL11" s="50" t="s">
        <v>54</v>
      </c>
      <c r="AM11" s="50">
        <v>10</v>
      </c>
      <c r="AN11" s="55"/>
    </row>
    <row r="12" spans="1:40" x14ac:dyDescent="0.2">
      <c r="A12" s="44" t="s">
        <v>96</v>
      </c>
      <c r="B12" s="44" t="s">
        <v>97</v>
      </c>
      <c r="C12" s="44">
        <v>0</v>
      </c>
      <c r="D12" s="55"/>
      <c r="E12" s="4" t="s">
        <v>96</v>
      </c>
      <c r="F12" s="4" t="s">
        <v>97</v>
      </c>
      <c r="G12" s="4">
        <v>55</v>
      </c>
      <c r="H12" s="55"/>
      <c r="I12" s="50" t="s">
        <v>96</v>
      </c>
      <c r="J12" s="50" t="s">
        <v>97</v>
      </c>
      <c r="K12" s="50">
        <v>8</v>
      </c>
      <c r="L12" s="55"/>
      <c r="M12" s="50" t="s">
        <v>96</v>
      </c>
      <c r="N12" s="50" t="s">
        <v>97</v>
      </c>
      <c r="O12" s="50">
        <v>8</v>
      </c>
      <c r="P12" s="55"/>
      <c r="Q12" s="50" t="s">
        <v>96</v>
      </c>
      <c r="R12" s="50" t="s">
        <v>97</v>
      </c>
      <c r="S12" s="50">
        <v>8</v>
      </c>
      <c r="T12" s="55"/>
      <c r="U12" s="50" t="s">
        <v>96</v>
      </c>
      <c r="V12" s="50" t="s">
        <v>97</v>
      </c>
      <c r="W12" s="50">
        <v>8</v>
      </c>
      <c r="X12" s="55"/>
      <c r="Y12" s="50" t="s">
        <v>96</v>
      </c>
      <c r="Z12" s="50" t="s">
        <v>97</v>
      </c>
      <c r="AA12" s="50">
        <v>8</v>
      </c>
      <c r="AB12" s="55"/>
      <c r="AC12" s="4" t="s">
        <v>96</v>
      </c>
      <c r="AD12" s="4" t="s">
        <v>97</v>
      </c>
      <c r="AE12" s="4">
        <v>55</v>
      </c>
      <c r="AF12" s="55"/>
      <c r="AG12" s="44" t="s">
        <v>96</v>
      </c>
      <c r="AH12" s="44" t="s">
        <v>97</v>
      </c>
      <c r="AI12" s="44">
        <v>0</v>
      </c>
      <c r="AJ12" s="55"/>
      <c r="AK12" s="44" t="s">
        <v>96</v>
      </c>
      <c r="AL12" s="44" t="s">
        <v>97</v>
      </c>
      <c r="AM12" s="44">
        <v>0</v>
      </c>
      <c r="AN12" s="55"/>
    </row>
    <row r="13" spans="1:40" x14ac:dyDescent="0.2">
      <c r="A13" s="56" t="s">
        <v>29</v>
      </c>
      <c r="B13" s="56"/>
      <c r="C13" s="33">
        <f>SUM(C7:C12)</f>
        <v>150</v>
      </c>
      <c r="D13" s="5">
        <v>1.47</v>
      </c>
      <c r="E13" s="56" t="s">
        <v>29</v>
      </c>
      <c r="F13" s="56"/>
      <c r="G13" s="33">
        <f>SUM(G7:G12)</f>
        <v>250</v>
      </c>
      <c r="H13" s="5">
        <v>1.27</v>
      </c>
      <c r="I13" s="56" t="s">
        <v>29</v>
      </c>
      <c r="J13" s="56"/>
      <c r="K13" s="33">
        <f>SUM(K7:K12)</f>
        <v>200</v>
      </c>
      <c r="L13" s="5">
        <v>1.37</v>
      </c>
      <c r="M13" s="56" t="s">
        <v>29</v>
      </c>
      <c r="N13" s="56"/>
      <c r="O13" s="33">
        <f>SUM(O7:O12)</f>
        <v>200</v>
      </c>
      <c r="P13" s="5">
        <v>1.37</v>
      </c>
      <c r="Q13" s="56" t="s">
        <v>29</v>
      </c>
      <c r="R13" s="56"/>
      <c r="S13" s="33">
        <f>SUM(S7:S12)</f>
        <v>200</v>
      </c>
      <c r="T13" s="5">
        <v>1.37</v>
      </c>
      <c r="U13" s="56" t="s">
        <v>29</v>
      </c>
      <c r="V13" s="56"/>
      <c r="W13" s="33">
        <f>SUM(W7:W12)</f>
        <v>200</v>
      </c>
      <c r="X13" s="5">
        <v>1.37</v>
      </c>
      <c r="Y13" s="56" t="s">
        <v>29</v>
      </c>
      <c r="Z13" s="56"/>
      <c r="AA13" s="33">
        <f>SUM(AA7:AA12)</f>
        <v>200</v>
      </c>
      <c r="AB13" s="5">
        <v>1.37</v>
      </c>
      <c r="AC13" s="56" t="s">
        <v>29</v>
      </c>
      <c r="AD13" s="56"/>
      <c r="AE13" s="33">
        <f>SUM(AE7:AE12)</f>
        <v>250</v>
      </c>
      <c r="AF13" s="5">
        <v>1.27</v>
      </c>
      <c r="AG13" s="56" t="s">
        <v>29</v>
      </c>
      <c r="AH13" s="56"/>
      <c r="AI13" s="33">
        <f>SUM(AI7:AI12)</f>
        <v>150</v>
      </c>
      <c r="AJ13" s="5">
        <v>1.91</v>
      </c>
      <c r="AK13" s="56" t="s">
        <v>29</v>
      </c>
      <c r="AL13" s="56"/>
      <c r="AM13" s="33">
        <f>SUM(AM7:AM12)</f>
        <v>150</v>
      </c>
      <c r="AN13" s="5">
        <v>1.91</v>
      </c>
    </row>
    <row r="14" spans="1:40" x14ac:dyDescent="0.2">
      <c r="A14" s="41" t="s">
        <v>24</v>
      </c>
      <c r="B14" s="34" t="s">
        <v>27</v>
      </c>
      <c r="C14" s="57" t="s">
        <v>91</v>
      </c>
      <c r="D14" s="57"/>
      <c r="E14" s="41" t="s">
        <v>24</v>
      </c>
      <c r="F14" s="34" t="s">
        <v>27</v>
      </c>
      <c r="G14" s="57" t="s">
        <v>91</v>
      </c>
      <c r="H14" s="57"/>
      <c r="I14" s="41" t="s">
        <v>24</v>
      </c>
      <c r="J14" s="34" t="s">
        <v>27</v>
      </c>
      <c r="K14" s="57" t="s">
        <v>92</v>
      </c>
      <c r="L14" s="57"/>
      <c r="M14" s="41" t="s">
        <v>24</v>
      </c>
      <c r="N14" s="34" t="s">
        <v>27</v>
      </c>
      <c r="O14" s="57" t="s">
        <v>91</v>
      </c>
      <c r="P14" s="57"/>
      <c r="Q14" s="41" t="s">
        <v>24</v>
      </c>
      <c r="R14" s="34" t="s">
        <v>27</v>
      </c>
      <c r="S14" s="57" t="s">
        <v>61</v>
      </c>
      <c r="T14" s="57"/>
      <c r="U14" s="41" t="s">
        <v>24</v>
      </c>
      <c r="V14" s="34" t="s">
        <v>27</v>
      </c>
      <c r="W14" s="57" t="s">
        <v>92</v>
      </c>
      <c r="X14" s="57"/>
      <c r="Y14" s="41" t="s">
        <v>24</v>
      </c>
      <c r="Z14" s="34" t="s">
        <v>27</v>
      </c>
      <c r="AA14" s="57" t="s">
        <v>91</v>
      </c>
      <c r="AB14" s="57"/>
      <c r="AC14" s="41" t="s">
        <v>24</v>
      </c>
      <c r="AD14" s="34" t="s">
        <v>27</v>
      </c>
      <c r="AE14" s="57" t="s">
        <v>91</v>
      </c>
      <c r="AF14" s="57"/>
      <c r="AG14" s="41" t="s">
        <v>24</v>
      </c>
      <c r="AH14" s="34" t="s">
        <v>27</v>
      </c>
      <c r="AI14" s="57" t="s">
        <v>91</v>
      </c>
      <c r="AJ14" s="57"/>
      <c r="AK14" s="41" t="s">
        <v>24</v>
      </c>
      <c r="AL14" s="34" t="s">
        <v>27</v>
      </c>
      <c r="AM14" s="57" t="s">
        <v>90</v>
      </c>
      <c r="AN14" s="57"/>
    </row>
    <row r="15" spans="1:40" x14ac:dyDescent="0.2">
      <c r="A15" s="50" t="s">
        <v>51</v>
      </c>
      <c r="B15" s="50" t="s">
        <v>46</v>
      </c>
      <c r="C15" s="50">
        <v>25</v>
      </c>
      <c r="D15" s="58"/>
      <c r="E15" s="50" t="s">
        <v>51</v>
      </c>
      <c r="F15" s="50" t="s">
        <v>46</v>
      </c>
      <c r="G15" s="50">
        <v>25</v>
      </c>
      <c r="H15" s="58"/>
      <c r="I15" s="50" t="s">
        <v>51</v>
      </c>
      <c r="J15" s="50" t="s">
        <v>46</v>
      </c>
      <c r="K15" s="50">
        <v>15</v>
      </c>
      <c r="L15" s="58"/>
      <c r="M15" s="50" t="s">
        <v>51</v>
      </c>
      <c r="N15" s="50" t="s">
        <v>46</v>
      </c>
      <c r="O15" s="50">
        <v>25</v>
      </c>
      <c r="P15" s="58"/>
      <c r="Q15" s="50" t="s">
        <v>51</v>
      </c>
      <c r="R15" s="50" t="s">
        <v>46</v>
      </c>
      <c r="S15" s="50">
        <v>25</v>
      </c>
      <c r="T15" s="58"/>
      <c r="U15" s="50" t="s">
        <v>51</v>
      </c>
      <c r="V15" s="50" t="s">
        <v>46</v>
      </c>
      <c r="W15" s="50">
        <v>15</v>
      </c>
      <c r="X15" s="58"/>
      <c r="Y15" s="50" t="s">
        <v>51</v>
      </c>
      <c r="Z15" s="50" t="s">
        <v>46</v>
      </c>
      <c r="AA15" s="50">
        <v>25</v>
      </c>
      <c r="AB15" s="58"/>
      <c r="AC15" s="50" t="s">
        <v>51</v>
      </c>
      <c r="AD15" s="50" t="s">
        <v>46</v>
      </c>
      <c r="AE15" s="50">
        <v>25</v>
      </c>
      <c r="AF15" s="58"/>
      <c r="AG15" s="50" t="s">
        <v>51</v>
      </c>
      <c r="AH15" s="50" t="s">
        <v>46</v>
      </c>
      <c r="AI15" s="50">
        <v>25</v>
      </c>
      <c r="AJ15" s="58"/>
      <c r="AK15" s="50" t="s">
        <v>51</v>
      </c>
      <c r="AL15" s="50" t="s">
        <v>46</v>
      </c>
      <c r="AM15" s="50">
        <v>25</v>
      </c>
      <c r="AN15" s="58"/>
    </row>
    <row r="16" spans="1:40" ht="25.5" x14ac:dyDescent="0.2">
      <c r="A16" s="50" t="s">
        <v>3</v>
      </c>
      <c r="B16" s="50" t="s">
        <v>53</v>
      </c>
      <c r="C16" s="50">
        <v>19</v>
      </c>
      <c r="D16" s="58"/>
      <c r="E16" s="50" t="s">
        <v>3</v>
      </c>
      <c r="F16" s="50" t="s">
        <v>53</v>
      </c>
      <c r="G16" s="50">
        <v>19</v>
      </c>
      <c r="H16" s="58"/>
      <c r="I16" s="51" t="s">
        <v>3</v>
      </c>
      <c r="J16" s="51" t="s">
        <v>53</v>
      </c>
      <c r="K16" s="51">
        <v>0</v>
      </c>
      <c r="L16" s="58"/>
      <c r="M16" s="50" t="s">
        <v>3</v>
      </c>
      <c r="N16" s="50" t="s">
        <v>53</v>
      </c>
      <c r="O16" s="50">
        <v>23</v>
      </c>
      <c r="P16" s="58"/>
      <c r="Q16" s="51" t="s">
        <v>3</v>
      </c>
      <c r="R16" s="51" t="s">
        <v>53</v>
      </c>
      <c r="S16" s="51">
        <v>0</v>
      </c>
      <c r="T16" s="58"/>
      <c r="U16" s="51" t="s">
        <v>3</v>
      </c>
      <c r="V16" s="51" t="s">
        <v>53</v>
      </c>
      <c r="W16" s="51">
        <v>0</v>
      </c>
      <c r="X16" s="58"/>
      <c r="Y16" s="50" t="s">
        <v>3</v>
      </c>
      <c r="Z16" s="50" t="s">
        <v>53</v>
      </c>
      <c r="AA16" s="50">
        <v>19</v>
      </c>
      <c r="AB16" s="58"/>
      <c r="AC16" s="50" t="s">
        <v>3</v>
      </c>
      <c r="AD16" s="50" t="s">
        <v>53</v>
      </c>
      <c r="AE16" s="50">
        <v>19</v>
      </c>
      <c r="AF16" s="58"/>
      <c r="AG16" s="50" t="s">
        <v>3</v>
      </c>
      <c r="AH16" s="50" t="s">
        <v>53</v>
      </c>
      <c r="AI16" s="50">
        <v>19</v>
      </c>
      <c r="AJ16" s="58"/>
      <c r="AK16" s="51" t="s">
        <v>3</v>
      </c>
      <c r="AL16" s="51" t="s">
        <v>53</v>
      </c>
      <c r="AM16" s="51">
        <v>0</v>
      </c>
      <c r="AN16" s="58"/>
    </row>
    <row r="17" spans="1:40" x14ac:dyDescent="0.2">
      <c r="A17" s="50" t="s">
        <v>4</v>
      </c>
      <c r="B17" s="50" t="s">
        <v>5</v>
      </c>
      <c r="C17" s="50">
        <v>80</v>
      </c>
      <c r="D17" s="58"/>
      <c r="E17" s="50" t="s">
        <v>4</v>
      </c>
      <c r="F17" s="50" t="s">
        <v>5</v>
      </c>
      <c r="G17" s="50">
        <v>80</v>
      </c>
      <c r="H17" s="58"/>
      <c r="I17" s="50" t="s">
        <v>4</v>
      </c>
      <c r="J17" s="50" t="s">
        <v>5</v>
      </c>
      <c r="K17" s="50">
        <v>3</v>
      </c>
      <c r="L17" s="58"/>
      <c r="M17" s="50" t="s">
        <v>4</v>
      </c>
      <c r="N17" s="50" t="s">
        <v>5</v>
      </c>
      <c r="O17" s="50">
        <v>69</v>
      </c>
      <c r="P17" s="58"/>
      <c r="Q17" s="50" t="s">
        <v>4</v>
      </c>
      <c r="R17" s="50" t="s">
        <v>5</v>
      </c>
      <c r="S17" s="50">
        <v>30</v>
      </c>
      <c r="T17" s="58"/>
      <c r="U17" s="50" t="s">
        <v>4</v>
      </c>
      <c r="V17" s="50" t="s">
        <v>5</v>
      </c>
      <c r="W17" s="50">
        <v>3</v>
      </c>
      <c r="X17" s="58"/>
      <c r="Y17" s="50" t="s">
        <v>4</v>
      </c>
      <c r="Z17" s="50" t="s">
        <v>5</v>
      </c>
      <c r="AA17" s="50">
        <v>80</v>
      </c>
      <c r="AB17" s="58"/>
      <c r="AC17" s="50" t="s">
        <v>4</v>
      </c>
      <c r="AD17" s="50" t="s">
        <v>5</v>
      </c>
      <c r="AE17" s="50">
        <v>80</v>
      </c>
      <c r="AF17" s="58"/>
      <c r="AG17" s="50" t="s">
        <v>4</v>
      </c>
      <c r="AH17" s="50" t="s">
        <v>5</v>
      </c>
      <c r="AI17" s="50">
        <v>80</v>
      </c>
      <c r="AJ17" s="58"/>
      <c r="AK17" s="50" t="s">
        <v>4</v>
      </c>
      <c r="AL17" s="50" t="s">
        <v>5</v>
      </c>
      <c r="AM17" s="50">
        <v>48</v>
      </c>
      <c r="AN17" s="58"/>
    </row>
    <row r="18" spans="1:40" x14ac:dyDescent="0.2">
      <c r="A18" s="50" t="s">
        <v>25</v>
      </c>
      <c r="B18" s="50" t="s">
        <v>54</v>
      </c>
      <c r="C18" s="50">
        <v>45</v>
      </c>
      <c r="D18" s="58"/>
      <c r="E18" s="50" t="s">
        <v>25</v>
      </c>
      <c r="F18" s="50" t="s">
        <v>54</v>
      </c>
      <c r="G18" s="50">
        <v>45</v>
      </c>
      <c r="H18" s="58"/>
      <c r="I18" s="4" t="s">
        <v>25</v>
      </c>
      <c r="J18" s="4" t="s">
        <v>54</v>
      </c>
      <c r="K18" s="4">
        <v>32</v>
      </c>
      <c r="L18" s="58"/>
      <c r="M18" s="50" t="s">
        <v>25</v>
      </c>
      <c r="N18" s="50" t="s">
        <v>54</v>
      </c>
      <c r="O18" s="50">
        <v>30</v>
      </c>
      <c r="P18" s="58"/>
      <c r="Q18" s="50" t="s">
        <v>25</v>
      </c>
      <c r="R18" s="50" t="s">
        <v>54</v>
      </c>
      <c r="S18" s="50">
        <v>30</v>
      </c>
      <c r="T18" s="58"/>
      <c r="U18" s="50" t="s">
        <v>25</v>
      </c>
      <c r="V18" s="50" t="s">
        <v>54</v>
      </c>
      <c r="W18" s="50">
        <v>27</v>
      </c>
      <c r="X18" s="58"/>
      <c r="Y18" s="50" t="s">
        <v>25</v>
      </c>
      <c r="Z18" s="50" t="s">
        <v>54</v>
      </c>
      <c r="AA18" s="50">
        <v>45</v>
      </c>
      <c r="AB18" s="58"/>
      <c r="AC18" s="50" t="s">
        <v>25</v>
      </c>
      <c r="AD18" s="50" t="s">
        <v>54</v>
      </c>
      <c r="AE18" s="50">
        <v>45</v>
      </c>
      <c r="AF18" s="58"/>
      <c r="AG18" s="50" t="s">
        <v>25</v>
      </c>
      <c r="AH18" s="50" t="s">
        <v>54</v>
      </c>
      <c r="AI18" s="50">
        <v>45</v>
      </c>
      <c r="AJ18" s="58"/>
      <c r="AK18" s="50" t="s">
        <v>25</v>
      </c>
      <c r="AL18" s="50" t="s">
        <v>54</v>
      </c>
      <c r="AM18" s="50">
        <v>45</v>
      </c>
      <c r="AN18" s="58"/>
    </row>
    <row r="19" spans="1:40" x14ac:dyDescent="0.2">
      <c r="A19" s="50" t="s">
        <v>7</v>
      </c>
      <c r="B19" s="50" t="s">
        <v>6</v>
      </c>
      <c r="C19" s="50">
        <v>48</v>
      </c>
      <c r="D19" s="58"/>
      <c r="E19" s="50" t="s">
        <v>7</v>
      </c>
      <c r="F19" s="50" t="s">
        <v>6</v>
      </c>
      <c r="G19" s="50">
        <v>48</v>
      </c>
      <c r="H19" s="58"/>
      <c r="I19" s="44" t="s">
        <v>7</v>
      </c>
      <c r="J19" s="44" t="s">
        <v>6</v>
      </c>
      <c r="K19" s="44">
        <v>0</v>
      </c>
      <c r="L19" s="58"/>
      <c r="M19" s="50" t="s">
        <v>7</v>
      </c>
      <c r="N19" s="50" t="s">
        <v>6</v>
      </c>
      <c r="O19" s="50">
        <v>60</v>
      </c>
      <c r="P19" s="58"/>
      <c r="Q19" s="50" t="s">
        <v>7</v>
      </c>
      <c r="R19" s="50" t="s">
        <v>6</v>
      </c>
      <c r="S19" s="50">
        <v>20</v>
      </c>
      <c r="T19" s="58"/>
      <c r="U19" s="44" t="s">
        <v>7</v>
      </c>
      <c r="V19" s="44" t="s">
        <v>6</v>
      </c>
      <c r="W19" s="44">
        <v>0</v>
      </c>
      <c r="X19" s="58"/>
      <c r="Y19" s="50" t="s">
        <v>7</v>
      </c>
      <c r="Z19" s="50" t="s">
        <v>6</v>
      </c>
      <c r="AA19" s="50">
        <v>40</v>
      </c>
      <c r="AB19" s="58"/>
      <c r="AC19" s="50" t="s">
        <v>7</v>
      </c>
      <c r="AD19" s="50" t="s">
        <v>6</v>
      </c>
      <c r="AE19" s="50">
        <v>40</v>
      </c>
      <c r="AF19" s="58"/>
      <c r="AG19" s="50" t="s">
        <v>7</v>
      </c>
      <c r="AH19" s="50" t="s">
        <v>6</v>
      </c>
      <c r="AI19" s="50">
        <v>40</v>
      </c>
      <c r="AJ19" s="58"/>
      <c r="AK19" s="50" t="s">
        <v>7</v>
      </c>
      <c r="AL19" s="50" t="s">
        <v>6</v>
      </c>
      <c r="AM19" s="50">
        <v>29</v>
      </c>
      <c r="AN19" s="58"/>
    </row>
    <row r="20" spans="1:40" x14ac:dyDescent="0.2">
      <c r="A20" s="50" t="s">
        <v>12</v>
      </c>
      <c r="B20" s="50" t="s">
        <v>55</v>
      </c>
      <c r="C20" s="50">
        <v>15</v>
      </c>
      <c r="D20" s="58"/>
      <c r="E20" s="50" t="s">
        <v>12</v>
      </c>
      <c r="F20" s="50" t="s">
        <v>55</v>
      </c>
      <c r="G20" s="50">
        <v>15</v>
      </c>
      <c r="H20" s="58"/>
      <c r="I20" s="44" t="s">
        <v>12</v>
      </c>
      <c r="J20" s="44" t="s">
        <v>55</v>
      </c>
      <c r="K20" s="44">
        <v>0</v>
      </c>
      <c r="L20" s="58"/>
      <c r="M20" s="50" t="s">
        <v>12</v>
      </c>
      <c r="N20" s="50" t="s">
        <v>55</v>
      </c>
      <c r="O20" s="50">
        <v>15</v>
      </c>
      <c r="P20" s="58"/>
      <c r="Q20" s="50" t="s">
        <v>12</v>
      </c>
      <c r="R20" s="50" t="s">
        <v>55</v>
      </c>
      <c r="S20" s="50">
        <v>10</v>
      </c>
      <c r="T20" s="58"/>
      <c r="U20" s="44" t="s">
        <v>12</v>
      </c>
      <c r="V20" s="44" t="s">
        <v>55</v>
      </c>
      <c r="W20" s="44">
        <v>0</v>
      </c>
      <c r="X20" s="58"/>
      <c r="Y20" s="50" t="s">
        <v>12</v>
      </c>
      <c r="Z20" s="50" t="s">
        <v>55</v>
      </c>
      <c r="AA20" s="50">
        <v>15</v>
      </c>
      <c r="AB20" s="58"/>
      <c r="AC20" s="50" t="s">
        <v>12</v>
      </c>
      <c r="AD20" s="50" t="s">
        <v>55</v>
      </c>
      <c r="AE20" s="50">
        <v>15</v>
      </c>
      <c r="AF20" s="58"/>
      <c r="AG20" s="50" t="s">
        <v>12</v>
      </c>
      <c r="AH20" s="50" t="s">
        <v>55</v>
      </c>
      <c r="AI20" s="50">
        <v>15</v>
      </c>
      <c r="AJ20" s="58"/>
      <c r="AK20" s="50" t="s">
        <v>12</v>
      </c>
      <c r="AL20" s="50" t="s">
        <v>55</v>
      </c>
      <c r="AM20" s="50">
        <v>15</v>
      </c>
      <c r="AN20" s="58"/>
    </row>
    <row r="21" spans="1:40" ht="38.25" x14ac:dyDescent="0.2">
      <c r="A21" s="50" t="s">
        <v>33</v>
      </c>
      <c r="B21" s="50" t="s">
        <v>49</v>
      </c>
      <c r="C21" s="50">
        <v>8</v>
      </c>
      <c r="D21" s="58"/>
      <c r="E21" s="50" t="s">
        <v>33</v>
      </c>
      <c r="F21" s="50" t="s">
        <v>49</v>
      </c>
      <c r="G21" s="50">
        <v>8</v>
      </c>
      <c r="H21" s="58"/>
      <c r="I21" s="44" t="s">
        <v>33</v>
      </c>
      <c r="J21" s="44" t="s">
        <v>49</v>
      </c>
      <c r="K21" s="44">
        <v>0</v>
      </c>
      <c r="L21" s="58"/>
      <c r="M21" s="50" t="s">
        <v>33</v>
      </c>
      <c r="N21" s="50" t="s">
        <v>49</v>
      </c>
      <c r="O21" s="50">
        <v>8</v>
      </c>
      <c r="P21" s="58"/>
      <c r="Q21" s="50" t="s">
        <v>33</v>
      </c>
      <c r="R21" s="50" t="s">
        <v>49</v>
      </c>
      <c r="S21" s="50">
        <v>8</v>
      </c>
      <c r="T21" s="58"/>
      <c r="U21" s="4" t="s">
        <v>33</v>
      </c>
      <c r="V21" s="4" t="s">
        <v>49</v>
      </c>
      <c r="W21" s="4">
        <v>5</v>
      </c>
      <c r="X21" s="58"/>
      <c r="Y21" s="50" t="s">
        <v>33</v>
      </c>
      <c r="Z21" s="50" t="s">
        <v>49</v>
      </c>
      <c r="AA21" s="50">
        <v>8</v>
      </c>
      <c r="AB21" s="58"/>
      <c r="AC21" s="50" t="s">
        <v>33</v>
      </c>
      <c r="AD21" s="50" t="s">
        <v>49</v>
      </c>
      <c r="AE21" s="50">
        <v>8</v>
      </c>
      <c r="AF21" s="58"/>
      <c r="AG21" s="50" t="s">
        <v>33</v>
      </c>
      <c r="AH21" s="50" t="s">
        <v>49</v>
      </c>
      <c r="AI21" s="50">
        <v>8</v>
      </c>
      <c r="AJ21" s="58"/>
      <c r="AK21" s="50" t="s">
        <v>33</v>
      </c>
      <c r="AL21" s="50" t="s">
        <v>49</v>
      </c>
      <c r="AM21" s="50">
        <v>8</v>
      </c>
      <c r="AN21" s="58"/>
    </row>
    <row r="22" spans="1:40" x14ac:dyDescent="0.2">
      <c r="A22" s="50" t="s">
        <v>34</v>
      </c>
      <c r="B22" s="50" t="s">
        <v>48</v>
      </c>
      <c r="C22" s="50">
        <v>60</v>
      </c>
      <c r="D22" s="58"/>
      <c r="E22" s="50" t="s">
        <v>34</v>
      </c>
      <c r="F22" s="50" t="s">
        <v>48</v>
      </c>
      <c r="G22" s="50">
        <v>60</v>
      </c>
      <c r="H22" s="58"/>
      <c r="I22" s="44" t="s">
        <v>34</v>
      </c>
      <c r="J22" s="44" t="s">
        <v>48</v>
      </c>
      <c r="K22" s="44">
        <v>0</v>
      </c>
      <c r="L22" s="58"/>
      <c r="M22" s="50" t="s">
        <v>34</v>
      </c>
      <c r="N22" s="50" t="s">
        <v>48</v>
      </c>
      <c r="O22" s="50">
        <v>70</v>
      </c>
      <c r="P22" s="58"/>
      <c r="Q22" s="4" t="s">
        <v>34</v>
      </c>
      <c r="R22" s="4" t="s">
        <v>48</v>
      </c>
      <c r="S22" s="4">
        <v>27</v>
      </c>
      <c r="T22" s="58"/>
      <c r="U22" s="44" t="s">
        <v>34</v>
      </c>
      <c r="V22" s="44" t="s">
        <v>48</v>
      </c>
      <c r="W22" s="44">
        <v>0</v>
      </c>
      <c r="X22" s="58"/>
      <c r="Y22" s="50" t="s">
        <v>34</v>
      </c>
      <c r="Z22" s="50" t="s">
        <v>48</v>
      </c>
      <c r="AA22" s="50">
        <v>68</v>
      </c>
      <c r="AB22" s="58"/>
      <c r="AC22" s="50" t="s">
        <v>34</v>
      </c>
      <c r="AD22" s="50" t="s">
        <v>48</v>
      </c>
      <c r="AE22" s="50">
        <v>68</v>
      </c>
      <c r="AF22" s="58"/>
      <c r="AG22" s="50" t="s">
        <v>34</v>
      </c>
      <c r="AH22" s="50" t="s">
        <v>48</v>
      </c>
      <c r="AI22" s="50">
        <v>68</v>
      </c>
      <c r="AJ22" s="58"/>
      <c r="AK22" s="4" t="s">
        <v>34</v>
      </c>
      <c r="AL22" s="4" t="s">
        <v>48</v>
      </c>
      <c r="AM22" s="4">
        <v>30</v>
      </c>
      <c r="AN22" s="58"/>
    </row>
    <row r="23" spans="1:40" x14ac:dyDescent="0.2">
      <c r="A23" s="56" t="s">
        <v>29</v>
      </c>
      <c r="B23" s="56"/>
      <c r="C23" s="33">
        <f>SUM(C15:C22)</f>
        <v>300</v>
      </c>
      <c r="D23" s="5">
        <v>0.03</v>
      </c>
      <c r="E23" s="56" t="s">
        <v>29</v>
      </c>
      <c r="F23" s="56"/>
      <c r="G23" s="33">
        <f>SUM(G15:G22)</f>
        <v>300</v>
      </c>
      <c r="H23" s="5">
        <v>0.03</v>
      </c>
      <c r="I23" s="56" t="s">
        <v>29</v>
      </c>
      <c r="J23" s="56"/>
      <c r="K23" s="33">
        <f>SUM(K15:K22)</f>
        <v>50</v>
      </c>
      <c r="L23" s="5">
        <v>0.25</v>
      </c>
      <c r="M23" s="56" t="s">
        <v>29</v>
      </c>
      <c r="N23" s="56"/>
      <c r="O23" s="33">
        <f>SUM(O15:O22)</f>
        <v>300</v>
      </c>
      <c r="P23" s="5">
        <v>0.03</v>
      </c>
      <c r="Q23" s="56" t="s">
        <v>29</v>
      </c>
      <c r="R23" s="56"/>
      <c r="S23" s="33">
        <f>SUM(S15:S22)</f>
        <v>150</v>
      </c>
      <c r="T23" s="5">
        <v>0.09</v>
      </c>
      <c r="U23" s="56" t="s">
        <v>29</v>
      </c>
      <c r="V23" s="56"/>
      <c r="W23" s="33">
        <f>SUM(W15:W22)</f>
        <v>50</v>
      </c>
      <c r="X23" s="5">
        <v>0.25</v>
      </c>
      <c r="Y23" s="56" t="s">
        <v>29</v>
      </c>
      <c r="Z23" s="56"/>
      <c r="AA23" s="33">
        <f>SUM(AA15:AA22)</f>
        <v>300</v>
      </c>
      <c r="AB23" s="5">
        <v>0.03</v>
      </c>
      <c r="AC23" s="56" t="s">
        <v>29</v>
      </c>
      <c r="AD23" s="56"/>
      <c r="AE23" s="33">
        <f>SUM(AE15:AE22)</f>
        <v>300</v>
      </c>
      <c r="AF23" s="5">
        <v>0.03</v>
      </c>
      <c r="AG23" s="56" t="s">
        <v>29</v>
      </c>
      <c r="AH23" s="56"/>
      <c r="AI23" s="33">
        <f>SUM(AI15:AI22)</f>
        <v>300</v>
      </c>
      <c r="AJ23" s="5">
        <v>0.03</v>
      </c>
      <c r="AK23" s="56" t="s">
        <v>29</v>
      </c>
      <c r="AL23" s="56"/>
      <c r="AM23" s="33">
        <f>SUM(AM15:AM22)</f>
        <v>200</v>
      </c>
      <c r="AN23" s="5">
        <v>7.0000000000000007E-2</v>
      </c>
    </row>
    <row r="24" spans="1:40" x14ac:dyDescent="0.2">
      <c r="A24" s="42" t="s">
        <v>28</v>
      </c>
      <c r="B24" s="35" t="s">
        <v>40</v>
      </c>
      <c r="C24" s="59" t="s">
        <v>90</v>
      </c>
      <c r="D24" s="59"/>
      <c r="E24" s="42" t="s">
        <v>28</v>
      </c>
      <c r="F24" s="35" t="s">
        <v>40</v>
      </c>
      <c r="G24" s="59" t="s">
        <v>90</v>
      </c>
      <c r="H24" s="59"/>
      <c r="I24" s="42" t="s">
        <v>28</v>
      </c>
      <c r="J24" s="35" t="s">
        <v>40</v>
      </c>
      <c r="K24" s="59" t="s">
        <v>90</v>
      </c>
      <c r="L24" s="59"/>
      <c r="M24" s="42" t="s">
        <v>28</v>
      </c>
      <c r="N24" s="35" t="s">
        <v>40</v>
      </c>
      <c r="O24" s="59" t="s">
        <v>90</v>
      </c>
      <c r="P24" s="59"/>
      <c r="Q24" s="42" t="s">
        <v>28</v>
      </c>
      <c r="R24" s="35" t="s">
        <v>40</v>
      </c>
      <c r="S24" s="59" t="s">
        <v>90</v>
      </c>
      <c r="T24" s="59"/>
      <c r="U24" s="42" t="s">
        <v>28</v>
      </c>
      <c r="V24" s="35" t="s">
        <v>40</v>
      </c>
      <c r="W24" s="59" t="s">
        <v>90</v>
      </c>
      <c r="X24" s="59"/>
      <c r="Y24" s="42" t="s">
        <v>28</v>
      </c>
      <c r="Z24" s="35" t="s">
        <v>40</v>
      </c>
      <c r="AA24" s="59" t="s">
        <v>90</v>
      </c>
      <c r="AB24" s="59"/>
      <c r="AC24" s="42" t="s">
        <v>28</v>
      </c>
      <c r="AD24" s="35" t="s">
        <v>40</v>
      </c>
      <c r="AE24" s="59" t="s">
        <v>90</v>
      </c>
      <c r="AF24" s="59"/>
      <c r="AG24" s="42" t="s">
        <v>28</v>
      </c>
      <c r="AH24" s="35" t="s">
        <v>40</v>
      </c>
      <c r="AI24" s="59" t="s">
        <v>90</v>
      </c>
      <c r="AJ24" s="59"/>
      <c r="AK24" s="42" t="s">
        <v>28</v>
      </c>
      <c r="AL24" s="35" t="s">
        <v>40</v>
      </c>
      <c r="AM24" s="59" t="s">
        <v>90</v>
      </c>
      <c r="AN24" s="59"/>
    </row>
    <row r="25" spans="1:40" x14ac:dyDescent="0.2">
      <c r="A25" s="50" t="s">
        <v>51</v>
      </c>
      <c r="B25" s="50" t="s">
        <v>46</v>
      </c>
      <c r="C25" s="50">
        <v>15</v>
      </c>
      <c r="D25" s="52"/>
      <c r="E25" s="50" t="s">
        <v>51</v>
      </c>
      <c r="F25" s="50" t="s">
        <v>46</v>
      </c>
      <c r="G25" s="50">
        <v>15</v>
      </c>
      <c r="H25" s="52"/>
      <c r="I25" s="50" t="s">
        <v>51</v>
      </c>
      <c r="J25" s="50" t="s">
        <v>46</v>
      </c>
      <c r="K25" s="50">
        <v>15</v>
      </c>
      <c r="L25" s="52"/>
      <c r="M25" s="50" t="s">
        <v>51</v>
      </c>
      <c r="N25" s="50" t="s">
        <v>46</v>
      </c>
      <c r="O25" s="50">
        <v>15</v>
      </c>
      <c r="P25" s="52"/>
      <c r="Q25" s="50" t="s">
        <v>51</v>
      </c>
      <c r="R25" s="50" t="s">
        <v>46</v>
      </c>
      <c r="S25" s="50">
        <v>15</v>
      </c>
      <c r="T25" s="52"/>
      <c r="U25" s="50" t="s">
        <v>51</v>
      </c>
      <c r="V25" s="50" t="s">
        <v>46</v>
      </c>
      <c r="W25" s="50">
        <v>15</v>
      </c>
      <c r="X25" s="52"/>
      <c r="Y25" s="50" t="s">
        <v>51</v>
      </c>
      <c r="Z25" s="50" t="s">
        <v>46</v>
      </c>
      <c r="AA25" s="50">
        <v>15</v>
      </c>
      <c r="AB25" s="52"/>
      <c r="AC25" s="50" t="s">
        <v>51</v>
      </c>
      <c r="AD25" s="50" t="s">
        <v>46</v>
      </c>
      <c r="AE25" s="50">
        <v>15</v>
      </c>
      <c r="AF25" s="52"/>
      <c r="AG25" s="50" t="s">
        <v>51</v>
      </c>
      <c r="AH25" s="50" t="s">
        <v>46</v>
      </c>
      <c r="AI25" s="50">
        <v>15</v>
      </c>
      <c r="AJ25" s="52"/>
      <c r="AK25" s="50" t="s">
        <v>51</v>
      </c>
      <c r="AL25" s="50" t="s">
        <v>46</v>
      </c>
      <c r="AM25" s="50">
        <v>15</v>
      </c>
      <c r="AN25" s="52"/>
    </row>
    <row r="26" spans="1:40" x14ac:dyDescent="0.2">
      <c r="A26" s="50" t="s">
        <v>30</v>
      </c>
      <c r="B26" s="50" t="s">
        <v>31</v>
      </c>
      <c r="C26" s="50">
        <v>90</v>
      </c>
      <c r="D26" s="52"/>
      <c r="E26" s="50" t="s">
        <v>30</v>
      </c>
      <c r="F26" s="50" t="s">
        <v>31</v>
      </c>
      <c r="G26" s="50">
        <v>90</v>
      </c>
      <c r="H26" s="52"/>
      <c r="I26" s="50" t="s">
        <v>30</v>
      </c>
      <c r="J26" s="50" t="s">
        <v>31</v>
      </c>
      <c r="K26" s="50">
        <v>90</v>
      </c>
      <c r="L26" s="52"/>
      <c r="M26" s="50" t="s">
        <v>30</v>
      </c>
      <c r="N26" s="50" t="s">
        <v>31</v>
      </c>
      <c r="O26" s="50">
        <v>90</v>
      </c>
      <c r="P26" s="52"/>
      <c r="Q26" s="50" t="s">
        <v>30</v>
      </c>
      <c r="R26" s="50" t="s">
        <v>31</v>
      </c>
      <c r="S26" s="50">
        <v>90</v>
      </c>
      <c r="T26" s="52"/>
      <c r="U26" s="50" t="s">
        <v>30</v>
      </c>
      <c r="V26" s="50" t="s">
        <v>31</v>
      </c>
      <c r="W26" s="50">
        <v>90</v>
      </c>
      <c r="X26" s="52"/>
      <c r="Y26" s="50" t="s">
        <v>30</v>
      </c>
      <c r="Z26" s="50" t="s">
        <v>31</v>
      </c>
      <c r="AA26" s="50">
        <v>90</v>
      </c>
      <c r="AB26" s="52"/>
      <c r="AC26" s="50" t="s">
        <v>30</v>
      </c>
      <c r="AD26" s="50" t="s">
        <v>31</v>
      </c>
      <c r="AE26" s="50">
        <v>90</v>
      </c>
      <c r="AF26" s="52"/>
      <c r="AG26" s="50" t="s">
        <v>30</v>
      </c>
      <c r="AH26" s="50" t="s">
        <v>31</v>
      </c>
      <c r="AI26" s="50">
        <v>90</v>
      </c>
      <c r="AJ26" s="52"/>
      <c r="AK26" s="50" t="s">
        <v>30</v>
      </c>
      <c r="AL26" s="50" t="s">
        <v>31</v>
      </c>
      <c r="AM26" s="50">
        <v>90</v>
      </c>
      <c r="AN26" s="52"/>
    </row>
    <row r="27" spans="1:40" x14ac:dyDescent="0.2">
      <c r="A27" s="50" t="s">
        <v>4</v>
      </c>
      <c r="B27" s="50" t="s">
        <v>5</v>
      </c>
      <c r="C27" s="50">
        <v>20</v>
      </c>
      <c r="D27" s="52"/>
      <c r="E27" s="50" t="s">
        <v>4</v>
      </c>
      <c r="F27" s="50" t="s">
        <v>5</v>
      </c>
      <c r="G27" s="50">
        <v>20</v>
      </c>
      <c r="H27" s="52"/>
      <c r="I27" s="50" t="s">
        <v>4</v>
      </c>
      <c r="J27" s="50" t="s">
        <v>5</v>
      </c>
      <c r="K27" s="50">
        <v>20</v>
      </c>
      <c r="L27" s="52"/>
      <c r="M27" s="50" t="s">
        <v>4</v>
      </c>
      <c r="N27" s="50" t="s">
        <v>5</v>
      </c>
      <c r="O27" s="50">
        <v>20</v>
      </c>
      <c r="P27" s="52"/>
      <c r="Q27" s="50" t="s">
        <v>4</v>
      </c>
      <c r="R27" s="50" t="s">
        <v>5</v>
      </c>
      <c r="S27" s="50">
        <v>20</v>
      </c>
      <c r="T27" s="52"/>
      <c r="U27" s="50" t="s">
        <v>4</v>
      </c>
      <c r="V27" s="50" t="s">
        <v>5</v>
      </c>
      <c r="W27" s="50">
        <v>20</v>
      </c>
      <c r="X27" s="52"/>
      <c r="Y27" s="50" t="s">
        <v>4</v>
      </c>
      <c r="Z27" s="50" t="s">
        <v>5</v>
      </c>
      <c r="AA27" s="50">
        <v>20</v>
      </c>
      <c r="AB27" s="52"/>
      <c r="AC27" s="50" t="s">
        <v>4</v>
      </c>
      <c r="AD27" s="50" t="s">
        <v>5</v>
      </c>
      <c r="AE27" s="50">
        <v>20</v>
      </c>
      <c r="AF27" s="52"/>
      <c r="AG27" s="50" t="s">
        <v>4</v>
      </c>
      <c r="AH27" s="50" t="s">
        <v>5</v>
      </c>
      <c r="AI27" s="50">
        <v>20</v>
      </c>
      <c r="AJ27" s="52"/>
      <c r="AK27" s="50" t="s">
        <v>4</v>
      </c>
      <c r="AL27" s="50" t="s">
        <v>5</v>
      </c>
      <c r="AM27" s="50">
        <v>20</v>
      </c>
      <c r="AN27" s="52"/>
    </row>
    <row r="28" spans="1:40" x14ac:dyDescent="0.2">
      <c r="A28" s="50" t="s">
        <v>57</v>
      </c>
      <c r="B28" s="50" t="s">
        <v>58</v>
      </c>
      <c r="C28" s="50">
        <v>75</v>
      </c>
      <c r="D28" s="52"/>
      <c r="E28" s="50" t="s">
        <v>57</v>
      </c>
      <c r="F28" s="50" t="s">
        <v>58</v>
      </c>
      <c r="G28" s="50">
        <v>75</v>
      </c>
      <c r="H28" s="52"/>
      <c r="I28" s="50" t="s">
        <v>57</v>
      </c>
      <c r="J28" s="50" t="s">
        <v>58</v>
      </c>
      <c r="K28" s="50">
        <v>75</v>
      </c>
      <c r="L28" s="52"/>
      <c r="M28" s="50" t="s">
        <v>57</v>
      </c>
      <c r="N28" s="50" t="s">
        <v>58</v>
      </c>
      <c r="O28" s="50">
        <v>75</v>
      </c>
      <c r="P28" s="52"/>
      <c r="Q28" s="50" t="s">
        <v>57</v>
      </c>
      <c r="R28" s="50" t="s">
        <v>58</v>
      </c>
      <c r="S28" s="50">
        <v>75</v>
      </c>
      <c r="T28" s="52"/>
      <c r="U28" s="50" t="s">
        <v>57</v>
      </c>
      <c r="V28" s="50" t="s">
        <v>58</v>
      </c>
      <c r="W28" s="50">
        <v>75</v>
      </c>
      <c r="X28" s="52"/>
      <c r="Y28" s="50" t="s">
        <v>57</v>
      </c>
      <c r="Z28" s="50" t="s">
        <v>58</v>
      </c>
      <c r="AA28" s="50">
        <v>75</v>
      </c>
      <c r="AB28" s="52"/>
      <c r="AC28" s="50" t="s">
        <v>57</v>
      </c>
      <c r="AD28" s="50" t="s">
        <v>58</v>
      </c>
      <c r="AE28" s="50">
        <v>75</v>
      </c>
      <c r="AF28" s="52"/>
      <c r="AG28" s="50" t="s">
        <v>57</v>
      </c>
      <c r="AH28" s="50" t="s">
        <v>58</v>
      </c>
      <c r="AI28" s="50">
        <v>75</v>
      </c>
      <c r="AJ28" s="52"/>
      <c r="AK28" s="50" t="s">
        <v>57</v>
      </c>
      <c r="AL28" s="50" t="s">
        <v>58</v>
      </c>
      <c r="AM28" s="50">
        <v>75</v>
      </c>
      <c r="AN28" s="52"/>
    </row>
    <row r="29" spans="1:40" x14ac:dyDescent="0.2">
      <c r="A29" s="56" t="s">
        <v>29</v>
      </c>
      <c r="B29" s="56"/>
      <c r="C29" s="33">
        <f>SUM(C25:C28)</f>
        <v>200</v>
      </c>
      <c r="D29" s="5">
        <v>0.02</v>
      </c>
      <c r="E29" s="56" t="s">
        <v>29</v>
      </c>
      <c r="F29" s="56"/>
      <c r="G29" s="33">
        <f>SUM(G25:G28)</f>
        <v>200</v>
      </c>
      <c r="H29" s="5">
        <v>0.02</v>
      </c>
      <c r="I29" s="56" t="s">
        <v>29</v>
      </c>
      <c r="J29" s="56"/>
      <c r="K29" s="33">
        <f>SUM(K25:K28)</f>
        <v>200</v>
      </c>
      <c r="L29" s="5">
        <v>0.02</v>
      </c>
      <c r="M29" s="56" t="s">
        <v>29</v>
      </c>
      <c r="N29" s="56"/>
      <c r="O29" s="33">
        <f>SUM(O25:O28)</f>
        <v>200</v>
      </c>
      <c r="P29" s="5">
        <v>0.02</v>
      </c>
      <c r="Q29" s="56" t="s">
        <v>29</v>
      </c>
      <c r="R29" s="56"/>
      <c r="S29" s="33">
        <f>SUM(S25:S28)</f>
        <v>200</v>
      </c>
      <c r="T29" s="5">
        <v>0.02</v>
      </c>
      <c r="U29" s="56" t="s">
        <v>29</v>
      </c>
      <c r="V29" s="56"/>
      <c r="W29" s="33">
        <f>SUM(W25:W28)</f>
        <v>200</v>
      </c>
      <c r="X29" s="5">
        <v>0.02</v>
      </c>
      <c r="Y29" s="56" t="s">
        <v>29</v>
      </c>
      <c r="Z29" s="56"/>
      <c r="AA29" s="33">
        <f>SUM(AA25:AA28)</f>
        <v>200</v>
      </c>
      <c r="AB29" s="5">
        <v>0.02</v>
      </c>
      <c r="AC29" s="56" t="s">
        <v>29</v>
      </c>
      <c r="AD29" s="56"/>
      <c r="AE29" s="33">
        <f>SUM(AE25:AE28)</f>
        <v>200</v>
      </c>
      <c r="AF29" s="5">
        <v>0.02</v>
      </c>
      <c r="AG29" s="56" t="s">
        <v>29</v>
      </c>
      <c r="AH29" s="56"/>
      <c r="AI29" s="33">
        <f>SUM(AI25:AI28)</f>
        <v>200</v>
      </c>
      <c r="AJ29" s="5">
        <v>0.02</v>
      </c>
      <c r="AK29" s="56" t="s">
        <v>29</v>
      </c>
      <c r="AL29" s="56"/>
      <c r="AM29" s="33">
        <f>SUM(AM25:AM28)</f>
        <v>200</v>
      </c>
      <c r="AN29" s="5">
        <v>0.02</v>
      </c>
    </row>
    <row r="30" spans="1:40" x14ac:dyDescent="0.2">
      <c r="A30" s="39" t="s">
        <v>28</v>
      </c>
      <c r="B30" s="6" t="s">
        <v>39</v>
      </c>
      <c r="C30" s="60" t="s">
        <v>63</v>
      </c>
      <c r="D30" s="60"/>
      <c r="E30" s="39" t="s">
        <v>28</v>
      </c>
      <c r="F30" s="6" t="s">
        <v>39</v>
      </c>
      <c r="G30" s="60" t="s">
        <v>63</v>
      </c>
      <c r="H30" s="60"/>
      <c r="I30" s="39" t="s">
        <v>28</v>
      </c>
      <c r="J30" s="6" t="s">
        <v>39</v>
      </c>
      <c r="K30" s="60" t="s">
        <v>92</v>
      </c>
      <c r="L30" s="60"/>
      <c r="M30" s="39" t="s">
        <v>28</v>
      </c>
      <c r="N30" s="6" t="s">
        <v>39</v>
      </c>
      <c r="O30" s="60" t="s">
        <v>61</v>
      </c>
      <c r="P30" s="60"/>
      <c r="Q30" s="39" t="s">
        <v>28</v>
      </c>
      <c r="R30" s="6" t="s">
        <v>39</v>
      </c>
      <c r="S30" s="60" t="s">
        <v>92</v>
      </c>
      <c r="T30" s="60"/>
      <c r="U30" s="39" t="s">
        <v>28</v>
      </c>
      <c r="V30" s="6" t="s">
        <v>39</v>
      </c>
      <c r="W30" s="60" t="s">
        <v>92</v>
      </c>
      <c r="X30" s="60"/>
      <c r="Y30" s="39" t="s">
        <v>28</v>
      </c>
      <c r="Z30" s="6" t="s">
        <v>39</v>
      </c>
      <c r="AA30" s="60" t="s">
        <v>63</v>
      </c>
      <c r="AB30" s="60"/>
      <c r="AC30" s="39" t="s">
        <v>28</v>
      </c>
      <c r="AD30" s="6" t="s">
        <v>39</v>
      </c>
      <c r="AE30" s="60" t="s">
        <v>92</v>
      </c>
      <c r="AF30" s="60"/>
      <c r="AG30" s="39" t="s">
        <v>28</v>
      </c>
      <c r="AH30" s="6" t="s">
        <v>39</v>
      </c>
      <c r="AI30" s="60" t="s">
        <v>92</v>
      </c>
      <c r="AJ30" s="60"/>
      <c r="AK30" s="39" t="s">
        <v>28</v>
      </c>
      <c r="AL30" s="6" t="s">
        <v>39</v>
      </c>
      <c r="AM30" s="60" t="s">
        <v>92</v>
      </c>
      <c r="AN30" s="60"/>
    </row>
    <row r="31" spans="1:40" x14ac:dyDescent="0.2">
      <c r="A31" s="50" t="s">
        <v>30</v>
      </c>
      <c r="B31" s="50" t="s">
        <v>31</v>
      </c>
      <c r="C31" s="50">
        <v>8</v>
      </c>
      <c r="D31" s="52"/>
      <c r="E31" s="50" t="s">
        <v>30</v>
      </c>
      <c r="F31" s="50" t="s">
        <v>31</v>
      </c>
      <c r="G31" s="50">
        <v>8</v>
      </c>
      <c r="H31" s="52"/>
      <c r="I31" s="51" t="s">
        <v>30</v>
      </c>
      <c r="J31" s="51" t="s">
        <v>31</v>
      </c>
      <c r="K31" s="51">
        <v>0</v>
      </c>
      <c r="L31" s="52"/>
      <c r="M31" s="50" t="s">
        <v>30</v>
      </c>
      <c r="N31" s="50" t="s">
        <v>31</v>
      </c>
      <c r="O31" s="50">
        <v>18</v>
      </c>
      <c r="P31" s="52"/>
      <c r="Q31" s="51" t="s">
        <v>30</v>
      </c>
      <c r="R31" s="51" t="s">
        <v>31</v>
      </c>
      <c r="S31" s="51">
        <v>0</v>
      </c>
      <c r="T31" s="52"/>
      <c r="U31" s="51" t="s">
        <v>30</v>
      </c>
      <c r="V31" s="51" t="s">
        <v>31</v>
      </c>
      <c r="W31" s="51">
        <v>0</v>
      </c>
      <c r="X31" s="52"/>
      <c r="Y31" s="50" t="s">
        <v>30</v>
      </c>
      <c r="Z31" s="50" t="s">
        <v>31</v>
      </c>
      <c r="AA31" s="50">
        <v>8</v>
      </c>
      <c r="AB31" s="52"/>
      <c r="AC31" s="51" t="s">
        <v>30</v>
      </c>
      <c r="AD31" s="51" t="s">
        <v>31</v>
      </c>
      <c r="AE31" s="51">
        <v>0</v>
      </c>
      <c r="AF31" s="52"/>
      <c r="AG31" s="51" t="s">
        <v>30</v>
      </c>
      <c r="AH31" s="51" t="s">
        <v>31</v>
      </c>
      <c r="AI31" s="51">
        <v>0</v>
      </c>
      <c r="AJ31" s="52"/>
      <c r="AK31" s="51" t="s">
        <v>30</v>
      </c>
      <c r="AL31" s="51" t="s">
        <v>31</v>
      </c>
      <c r="AM31" s="51">
        <v>0</v>
      </c>
      <c r="AN31" s="52"/>
    </row>
    <row r="32" spans="1:40" x14ac:dyDescent="0.2">
      <c r="A32" s="50" t="s">
        <v>4</v>
      </c>
      <c r="B32" s="50" t="s">
        <v>5</v>
      </c>
      <c r="C32" s="50">
        <v>45</v>
      </c>
      <c r="D32" s="52"/>
      <c r="E32" s="50" t="s">
        <v>4</v>
      </c>
      <c r="F32" s="50" t="s">
        <v>5</v>
      </c>
      <c r="G32" s="50">
        <v>45</v>
      </c>
      <c r="H32" s="52"/>
      <c r="I32" s="50" t="s">
        <v>4</v>
      </c>
      <c r="J32" s="50" t="s">
        <v>5</v>
      </c>
      <c r="K32" s="50">
        <v>25</v>
      </c>
      <c r="L32" s="52"/>
      <c r="M32" s="50" t="s">
        <v>4</v>
      </c>
      <c r="N32" s="50" t="s">
        <v>5</v>
      </c>
      <c r="O32" s="50">
        <v>50</v>
      </c>
      <c r="P32" s="52"/>
      <c r="Q32" s="50" t="s">
        <v>4</v>
      </c>
      <c r="R32" s="50" t="s">
        <v>5</v>
      </c>
      <c r="S32" s="50">
        <v>25</v>
      </c>
      <c r="T32" s="52"/>
      <c r="U32" s="50" t="s">
        <v>4</v>
      </c>
      <c r="V32" s="50" t="s">
        <v>5</v>
      </c>
      <c r="W32" s="50">
        <v>25</v>
      </c>
      <c r="X32" s="52"/>
      <c r="Y32" s="50" t="s">
        <v>4</v>
      </c>
      <c r="Z32" s="50" t="s">
        <v>5</v>
      </c>
      <c r="AA32" s="50">
        <v>45</v>
      </c>
      <c r="AB32" s="52"/>
      <c r="AC32" s="50" t="s">
        <v>4</v>
      </c>
      <c r="AD32" s="50" t="s">
        <v>5</v>
      </c>
      <c r="AE32" s="50">
        <v>25</v>
      </c>
      <c r="AF32" s="52"/>
      <c r="AG32" s="50" t="s">
        <v>4</v>
      </c>
      <c r="AH32" s="50" t="s">
        <v>5</v>
      </c>
      <c r="AI32" s="50">
        <v>25</v>
      </c>
      <c r="AJ32" s="52"/>
      <c r="AK32" s="50" t="s">
        <v>4</v>
      </c>
      <c r="AL32" s="50" t="s">
        <v>5</v>
      </c>
      <c r="AM32" s="50">
        <v>25</v>
      </c>
      <c r="AN32" s="52"/>
    </row>
    <row r="33" spans="1:40" x14ac:dyDescent="0.2">
      <c r="A33" s="50" t="s">
        <v>52</v>
      </c>
      <c r="B33" s="50" t="s">
        <v>98</v>
      </c>
      <c r="C33" s="50">
        <v>10</v>
      </c>
      <c r="D33" s="52"/>
      <c r="E33" s="50" t="s">
        <v>52</v>
      </c>
      <c r="F33" s="50" t="s">
        <v>98</v>
      </c>
      <c r="G33" s="50">
        <v>10</v>
      </c>
      <c r="H33" s="52"/>
      <c r="I33" s="50" t="s">
        <v>52</v>
      </c>
      <c r="J33" s="50" t="s">
        <v>98</v>
      </c>
      <c r="K33" s="50">
        <v>10</v>
      </c>
      <c r="L33" s="52"/>
      <c r="M33" s="50" t="s">
        <v>52</v>
      </c>
      <c r="N33" s="50" t="s">
        <v>98</v>
      </c>
      <c r="O33" s="50">
        <v>10</v>
      </c>
      <c r="P33" s="52"/>
      <c r="Q33" s="50" t="s">
        <v>52</v>
      </c>
      <c r="R33" s="50" t="s">
        <v>98</v>
      </c>
      <c r="S33" s="50">
        <v>10</v>
      </c>
      <c r="T33" s="52"/>
      <c r="U33" s="50" t="s">
        <v>52</v>
      </c>
      <c r="V33" s="50" t="s">
        <v>98</v>
      </c>
      <c r="W33" s="50">
        <v>10</v>
      </c>
      <c r="X33" s="52"/>
      <c r="Y33" s="50" t="s">
        <v>52</v>
      </c>
      <c r="Z33" s="50" t="s">
        <v>98</v>
      </c>
      <c r="AA33" s="50">
        <v>10</v>
      </c>
      <c r="AB33" s="52"/>
      <c r="AC33" s="50" t="s">
        <v>52</v>
      </c>
      <c r="AD33" s="50" t="s">
        <v>98</v>
      </c>
      <c r="AE33" s="50">
        <v>10</v>
      </c>
      <c r="AF33" s="52"/>
      <c r="AG33" s="50" t="s">
        <v>52</v>
      </c>
      <c r="AH33" s="50" t="s">
        <v>98</v>
      </c>
      <c r="AI33" s="50">
        <v>10</v>
      </c>
      <c r="AJ33" s="52"/>
      <c r="AK33" s="50" t="s">
        <v>52</v>
      </c>
      <c r="AL33" s="50" t="s">
        <v>98</v>
      </c>
      <c r="AM33" s="50">
        <v>10</v>
      </c>
      <c r="AN33" s="52"/>
    </row>
    <row r="34" spans="1:40" x14ac:dyDescent="0.2">
      <c r="A34" s="50" t="s">
        <v>36</v>
      </c>
      <c r="B34" s="50" t="s">
        <v>47</v>
      </c>
      <c r="C34" s="50">
        <v>25</v>
      </c>
      <c r="D34" s="52"/>
      <c r="E34" s="50" t="s">
        <v>36</v>
      </c>
      <c r="F34" s="50" t="s">
        <v>47</v>
      </c>
      <c r="G34" s="50">
        <v>25</v>
      </c>
      <c r="H34" s="52"/>
      <c r="I34" s="50" t="s">
        <v>36</v>
      </c>
      <c r="J34" s="50" t="s">
        <v>47</v>
      </c>
      <c r="K34" s="50">
        <v>5</v>
      </c>
      <c r="L34" s="52"/>
      <c r="M34" s="50" t="s">
        <v>36</v>
      </c>
      <c r="N34" s="50" t="s">
        <v>47</v>
      </c>
      <c r="O34" s="50">
        <v>50</v>
      </c>
      <c r="P34" s="52"/>
      <c r="Q34" s="50" t="s">
        <v>36</v>
      </c>
      <c r="R34" s="50" t="s">
        <v>47</v>
      </c>
      <c r="S34" s="50">
        <v>5</v>
      </c>
      <c r="T34" s="52"/>
      <c r="U34" s="50" t="s">
        <v>36</v>
      </c>
      <c r="V34" s="50" t="s">
        <v>47</v>
      </c>
      <c r="W34" s="50">
        <v>5</v>
      </c>
      <c r="X34" s="52"/>
      <c r="Y34" s="50" t="s">
        <v>36</v>
      </c>
      <c r="Z34" s="50" t="s">
        <v>47</v>
      </c>
      <c r="AA34" s="50">
        <v>25</v>
      </c>
      <c r="AB34" s="52"/>
      <c r="AC34" s="50" t="s">
        <v>36</v>
      </c>
      <c r="AD34" s="50" t="s">
        <v>47</v>
      </c>
      <c r="AE34" s="50">
        <v>5</v>
      </c>
      <c r="AF34" s="52"/>
      <c r="AG34" s="50" t="s">
        <v>36</v>
      </c>
      <c r="AH34" s="50" t="s">
        <v>47</v>
      </c>
      <c r="AI34" s="50">
        <v>5</v>
      </c>
      <c r="AJ34" s="52"/>
      <c r="AK34" s="50" t="s">
        <v>36</v>
      </c>
      <c r="AL34" s="50" t="s">
        <v>47</v>
      </c>
      <c r="AM34" s="50">
        <v>5</v>
      </c>
      <c r="AN34" s="52"/>
    </row>
    <row r="35" spans="1:40" ht="38.25" x14ac:dyDescent="0.2">
      <c r="A35" s="50" t="s">
        <v>33</v>
      </c>
      <c r="B35" s="50" t="s">
        <v>49</v>
      </c>
      <c r="C35" s="50">
        <v>2</v>
      </c>
      <c r="D35" s="52"/>
      <c r="E35" s="50" t="s">
        <v>33</v>
      </c>
      <c r="F35" s="50" t="s">
        <v>49</v>
      </c>
      <c r="G35" s="50">
        <v>2</v>
      </c>
      <c r="H35" s="52"/>
      <c r="I35" s="49" t="s">
        <v>33</v>
      </c>
      <c r="J35" s="49" t="s">
        <v>49</v>
      </c>
      <c r="K35" s="49">
        <v>0</v>
      </c>
      <c r="L35" s="52"/>
      <c r="M35" s="50" t="s">
        <v>33</v>
      </c>
      <c r="N35" s="50" t="s">
        <v>49</v>
      </c>
      <c r="O35" s="50">
        <v>10</v>
      </c>
      <c r="P35" s="52"/>
      <c r="Q35" s="49" t="s">
        <v>33</v>
      </c>
      <c r="R35" s="49" t="s">
        <v>49</v>
      </c>
      <c r="S35" s="49">
        <v>0</v>
      </c>
      <c r="T35" s="52"/>
      <c r="U35" s="49" t="s">
        <v>33</v>
      </c>
      <c r="V35" s="49" t="s">
        <v>49</v>
      </c>
      <c r="W35" s="49">
        <v>0</v>
      </c>
      <c r="X35" s="52"/>
      <c r="Y35" s="50" t="s">
        <v>33</v>
      </c>
      <c r="Z35" s="50" t="s">
        <v>49</v>
      </c>
      <c r="AA35" s="50">
        <v>2</v>
      </c>
      <c r="AB35" s="52"/>
      <c r="AC35" s="49" t="s">
        <v>33</v>
      </c>
      <c r="AD35" s="49" t="s">
        <v>49</v>
      </c>
      <c r="AE35" s="49">
        <v>0</v>
      </c>
      <c r="AF35" s="52"/>
      <c r="AG35" s="49" t="s">
        <v>33</v>
      </c>
      <c r="AH35" s="49" t="s">
        <v>49</v>
      </c>
      <c r="AI35" s="49">
        <v>0</v>
      </c>
      <c r="AJ35" s="52"/>
      <c r="AK35" s="49" t="s">
        <v>33</v>
      </c>
      <c r="AL35" s="49" t="s">
        <v>49</v>
      </c>
      <c r="AM35" s="49">
        <v>0</v>
      </c>
      <c r="AN35" s="52"/>
    </row>
    <row r="36" spans="1:40" x14ac:dyDescent="0.2">
      <c r="A36" s="50" t="s">
        <v>57</v>
      </c>
      <c r="B36" s="50" t="s">
        <v>58</v>
      </c>
      <c r="C36" s="50">
        <v>10</v>
      </c>
      <c r="D36" s="52"/>
      <c r="E36" s="50" t="s">
        <v>57</v>
      </c>
      <c r="F36" s="50" t="s">
        <v>58</v>
      </c>
      <c r="G36" s="50">
        <v>10</v>
      </c>
      <c r="H36" s="52"/>
      <c r="I36" s="40" t="s">
        <v>57</v>
      </c>
      <c r="J36" s="40" t="s">
        <v>58</v>
      </c>
      <c r="K36" s="40">
        <v>10</v>
      </c>
      <c r="L36" s="52"/>
      <c r="M36" s="50" t="s">
        <v>57</v>
      </c>
      <c r="N36" s="50" t="s">
        <v>58</v>
      </c>
      <c r="O36" s="50">
        <v>10</v>
      </c>
      <c r="P36" s="52"/>
      <c r="Q36" s="40" t="s">
        <v>57</v>
      </c>
      <c r="R36" s="40" t="s">
        <v>58</v>
      </c>
      <c r="S36" s="40">
        <v>10</v>
      </c>
      <c r="T36" s="52"/>
      <c r="U36" s="40" t="s">
        <v>57</v>
      </c>
      <c r="V36" s="40" t="s">
        <v>58</v>
      </c>
      <c r="W36" s="40">
        <v>10</v>
      </c>
      <c r="X36" s="52"/>
      <c r="Y36" s="50" t="s">
        <v>57</v>
      </c>
      <c r="Z36" s="50" t="s">
        <v>58</v>
      </c>
      <c r="AA36" s="50">
        <v>10</v>
      </c>
      <c r="AB36" s="52"/>
      <c r="AC36" s="40" t="s">
        <v>57</v>
      </c>
      <c r="AD36" s="40" t="s">
        <v>58</v>
      </c>
      <c r="AE36" s="40">
        <v>10</v>
      </c>
      <c r="AF36" s="52"/>
      <c r="AG36" s="40" t="s">
        <v>57</v>
      </c>
      <c r="AH36" s="40" t="s">
        <v>58</v>
      </c>
      <c r="AI36" s="40">
        <v>10</v>
      </c>
      <c r="AJ36" s="52"/>
      <c r="AK36" s="40" t="s">
        <v>57</v>
      </c>
      <c r="AL36" s="40" t="s">
        <v>58</v>
      </c>
      <c r="AM36" s="40">
        <v>10</v>
      </c>
      <c r="AN36" s="52"/>
    </row>
    <row r="37" spans="1:40" x14ac:dyDescent="0.2">
      <c r="A37" s="53" t="s">
        <v>29</v>
      </c>
      <c r="B37" s="53"/>
      <c r="C37" s="36">
        <f>SUM(C31:C36)</f>
        <v>100</v>
      </c>
      <c r="D37" s="37">
        <v>0.17</v>
      </c>
      <c r="E37" s="53" t="s">
        <v>29</v>
      </c>
      <c r="F37" s="53"/>
      <c r="G37" s="36">
        <f>SUM(G31:G36)</f>
        <v>100</v>
      </c>
      <c r="H37" s="37">
        <v>0.17</v>
      </c>
      <c r="I37" s="53" t="s">
        <v>29</v>
      </c>
      <c r="J37" s="53"/>
      <c r="K37" s="36">
        <f>SUM(K31:K36)</f>
        <v>50</v>
      </c>
      <c r="L37" s="37">
        <v>0.5</v>
      </c>
      <c r="M37" s="53" t="s">
        <v>29</v>
      </c>
      <c r="N37" s="53"/>
      <c r="O37" s="36">
        <f>SUM(O31:O36)</f>
        <v>148</v>
      </c>
      <c r="P37" s="37">
        <v>0</v>
      </c>
      <c r="Q37" s="53" t="s">
        <v>29</v>
      </c>
      <c r="R37" s="53"/>
      <c r="S37" s="36">
        <f>SUM(S31:S36)</f>
        <v>50</v>
      </c>
      <c r="T37" s="37">
        <v>0.5</v>
      </c>
      <c r="U37" s="53" t="s">
        <v>29</v>
      </c>
      <c r="V37" s="53"/>
      <c r="W37" s="36">
        <f>SUM(W31:W36)</f>
        <v>50</v>
      </c>
      <c r="X37" s="37">
        <v>0.5</v>
      </c>
      <c r="Y37" s="53" t="s">
        <v>29</v>
      </c>
      <c r="Z37" s="53"/>
      <c r="AA37" s="36">
        <f>SUM(AA31:AA36)</f>
        <v>100</v>
      </c>
      <c r="AB37" s="37">
        <v>0.17</v>
      </c>
      <c r="AC37" s="53" t="s">
        <v>29</v>
      </c>
      <c r="AD37" s="53"/>
      <c r="AE37" s="36">
        <f>SUM(AE31:AE36)</f>
        <v>50</v>
      </c>
      <c r="AF37" s="37">
        <v>0.5</v>
      </c>
      <c r="AG37" s="53" t="s">
        <v>29</v>
      </c>
      <c r="AH37" s="53"/>
      <c r="AI37" s="36">
        <f>SUM(AI31:AI36)</f>
        <v>50</v>
      </c>
      <c r="AJ37" s="37">
        <v>0.5</v>
      </c>
      <c r="AK37" s="53" t="s">
        <v>29</v>
      </c>
      <c r="AL37" s="53"/>
      <c r="AM37" s="36">
        <f>SUM(AM31:AM36)</f>
        <v>50</v>
      </c>
      <c r="AN37" s="37">
        <v>0.5</v>
      </c>
    </row>
    <row r="38" spans="1:40" ht="50.1" customHeight="1" x14ac:dyDescent="0.2">
      <c r="A38" s="54" t="s">
        <v>89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</row>
  </sheetData>
  <mergeCells count="161">
    <mergeCell ref="A29:B29"/>
    <mergeCell ref="C30:D30"/>
    <mergeCell ref="D31:D36"/>
    <mergeCell ref="A37:B37"/>
    <mergeCell ref="E1:H1"/>
    <mergeCell ref="E2:H2"/>
    <mergeCell ref="E3:H3"/>
    <mergeCell ref="E4:F4"/>
    <mergeCell ref="A13:B13"/>
    <mergeCell ref="C14:D14"/>
    <mergeCell ref="D15:D22"/>
    <mergeCell ref="A23:B23"/>
    <mergeCell ref="C24:D24"/>
    <mergeCell ref="D25:D28"/>
    <mergeCell ref="C6:D6"/>
    <mergeCell ref="D7:D12"/>
    <mergeCell ref="A1:D1"/>
    <mergeCell ref="A2:D2"/>
    <mergeCell ref="A3:D3"/>
    <mergeCell ref="A4:B4"/>
    <mergeCell ref="H25:H28"/>
    <mergeCell ref="E29:F29"/>
    <mergeCell ref="G30:H30"/>
    <mergeCell ref="H31:H36"/>
    <mergeCell ref="E37:F37"/>
    <mergeCell ref="H7:H12"/>
    <mergeCell ref="E13:F13"/>
    <mergeCell ref="G14:H14"/>
    <mergeCell ref="H15:H22"/>
    <mergeCell ref="E23:F23"/>
    <mergeCell ref="G24:H24"/>
    <mergeCell ref="O6:P6"/>
    <mergeCell ref="I29:J29"/>
    <mergeCell ref="K30:L30"/>
    <mergeCell ref="L31:L36"/>
    <mergeCell ref="I37:J37"/>
    <mergeCell ref="L25:L28"/>
    <mergeCell ref="P25:P28"/>
    <mergeCell ref="M29:N29"/>
    <mergeCell ref="O30:P30"/>
    <mergeCell ref="P31:P36"/>
    <mergeCell ref="M37:N37"/>
    <mergeCell ref="G6:H6"/>
    <mergeCell ref="M1:P1"/>
    <mergeCell ref="M2:P2"/>
    <mergeCell ref="M3:P3"/>
    <mergeCell ref="M4:N4"/>
    <mergeCell ref="I13:J13"/>
    <mergeCell ref="K14:L14"/>
    <mergeCell ref="L15:L22"/>
    <mergeCell ref="I23:J23"/>
    <mergeCell ref="K24:L24"/>
    <mergeCell ref="K6:L6"/>
    <mergeCell ref="L7:L12"/>
    <mergeCell ref="I1:L1"/>
    <mergeCell ref="I2:L2"/>
    <mergeCell ref="I3:L3"/>
    <mergeCell ref="I4:J4"/>
    <mergeCell ref="P7:P12"/>
    <mergeCell ref="M13:N13"/>
    <mergeCell ref="O14:P14"/>
    <mergeCell ref="P15:P22"/>
    <mergeCell ref="M23:N23"/>
    <mergeCell ref="O24:P24"/>
    <mergeCell ref="Q29:R29"/>
    <mergeCell ref="S30:T30"/>
    <mergeCell ref="T31:T36"/>
    <mergeCell ref="Q37:R37"/>
    <mergeCell ref="U1:X1"/>
    <mergeCell ref="U2:X2"/>
    <mergeCell ref="U3:X3"/>
    <mergeCell ref="U4:V4"/>
    <mergeCell ref="Q13:R13"/>
    <mergeCell ref="S14:T14"/>
    <mergeCell ref="T15:T22"/>
    <mergeCell ref="Q23:R23"/>
    <mergeCell ref="S24:T24"/>
    <mergeCell ref="T25:T28"/>
    <mergeCell ref="S6:T6"/>
    <mergeCell ref="T7:T12"/>
    <mergeCell ref="Q1:T1"/>
    <mergeCell ref="Q2:T2"/>
    <mergeCell ref="Q3:T3"/>
    <mergeCell ref="Q4:R4"/>
    <mergeCell ref="U29:V29"/>
    <mergeCell ref="W30:X30"/>
    <mergeCell ref="X31:X36"/>
    <mergeCell ref="W14:X14"/>
    <mergeCell ref="X15:X22"/>
    <mergeCell ref="U23:V23"/>
    <mergeCell ref="W24:X24"/>
    <mergeCell ref="AE6:AF6"/>
    <mergeCell ref="Y29:Z29"/>
    <mergeCell ref="AA30:AB30"/>
    <mergeCell ref="AB31:AB36"/>
    <mergeCell ref="Y37:Z37"/>
    <mergeCell ref="AB25:AB28"/>
    <mergeCell ref="W6:X6"/>
    <mergeCell ref="AC1:AF1"/>
    <mergeCell ref="AC2:AF2"/>
    <mergeCell ref="AC3:AF3"/>
    <mergeCell ref="AC4:AD4"/>
    <mergeCell ref="Y13:Z13"/>
    <mergeCell ref="AA14:AB14"/>
    <mergeCell ref="AB15:AB22"/>
    <mergeCell ref="Y23:Z23"/>
    <mergeCell ref="AA24:AB24"/>
    <mergeCell ref="AA6:AB6"/>
    <mergeCell ref="AB7:AB12"/>
    <mergeCell ref="Y1:AB1"/>
    <mergeCell ref="Y2:AB2"/>
    <mergeCell ref="Y3:AB3"/>
    <mergeCell ref="Y4:Z4"/>
    <mergeCell ref="AM6:AN6"/>
    <mergeCell ref="AG29:AH29"/>
    <mergeCell ref="AI30:AJ30"/>
    <mergeCell ref="AJ31:AJ36"/>
    <mergeCell ref="AG37:AH37"/>
    <mergeCell ref="AK1:AN1"/>
    <mergeCell ref="AK2:AN2"/>
    <mergeCell ref="AK3:AN3"/>
    <mergeCell ref="AK4:AL4"/>
    <mergeCell ref="AG13:AH13"/>
    <mergeCell ref="AI14:AJ14"/>
    <mergeCell ref="AJ15:AJ22"/>
    <mergeCell ref="AG23:AH23"/>
    <mergeCell ref="AI24:AJ24"/>
    <mergeCell ref="AJ25:AJ28"/>
    <mergeCell ref="AI6:AJ6"/>
    <mergeCell ref="AJ7:AJ12"/>
    <mergeCell ref="AG1:AJ1"/>
    <mergeCell ref="AG2:AJ2"/>
    <mergeCell ref="AG3:AJ3"/>
    <mergeCell ref="AG4:AH4"/>
    <mergeCell ref="AN25:AN28"/>
    <mergeCell ref="AK29:AL29"/>
    <mergeCell ref="AM30:AN30"/>
    <mergeCell ref="AN31:AN36"/>
    <mergeCell ref="AK37:AL37"/>
    <mergeCell ref="A38:AN38"/>
    <mergeCell ref="AN7:AN12"/>
    <mergeCell ref="AK13:AL13"/>
    <mergeCell ref="AM14:AN14"/>
    <mergeCell ref="AN15:AN22"/>
    <mergeCell ref="AK23:AL23"/>
    <mergeCell ref="AM24:AN24"/>
    <mergeCell ref="AF25:AF28"/>
    <mergeCell ref="AC29:AD29"/>
    <mergeCell ref="AE30:AF30"/>
    <mergeCell ref="AF31:AF36"/>
    <mergeCell ref="AC37:AD37"/>
    <mergeCell ref="AF7:AF12"/>
    <mergeCell ref="AC13:AD13"/>
    <mergeCell ref="AE14:AF14"/>
    <mergeCell ref="AF15:AF22"/>
    <mergeCell ref="AC23:AD23"/>
    <mergeCell ref="AE24:AF24"/>
    <mergeCell ref="X25:X28"/>
    <mergeCell ref="U37:V37"/>
    <mergeCell ref="X7:X12"/>
    <mergeCell ref="U13:V13"/>
  </mergeCells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7889" r:id="rId3" name="Control 1">
          <controlPr defaultSize="0" r:id="rId4">
            <anchor moveWithCells="1">
              <from>
                <xdr:col>19</xdr:col>
                <xdr:colOff>981075</xdr:colOff>
                <xdr:row>17</xdr:row>
                <xdr:rowOff>76200</xdr:rowOff>
              </from>
              <to>
                <xdr:col>20</xdr:col>
                <xdr:colOff>238125</xdr:colOff>
                <xdr:row>18</xdr:row>
                <xdr:rowOff>76200</xdr:rowOff>
              </to>
            </anchor>
          </controlPr>
        </control>
      </mc:Choice>
      <mc:Fallback>
        <control shapeId="37889" r:id="rId3" name="Control 1"/>
      </mc:Fallback>
    </mc:AlternateContent>
    <mc:AlternateContent xmlns:mc="http://schemas.openxmlformats.org/markup-compatibility/2006">
      <mc:Choice Requires="x14">
        <control shapeId="37890" r:id="rId5" name="Control 2">
          <controlPr defaultSize="0" r:id="rId4">
            <anchor moveWithCells="1">
              <from>
                <xdr:col>20</xdr:col>
                <xdr:colOff>714375</xdr:colOff>
                <xdr:row>17</xdr:row>
                <xdr:rowOff>76200</xdr:rowOff>
              </from>
              <to>
                <xdr:col>20</xdr:col>
                <xdr:colOff>1352550</xdr:colOff>
                <xdr:row>18</xdr:row>
                <xdr:rowOff>76200</xdr:rowOff>
              </to>
            </anchor>
          </controlPr>
        </control>
      </mc:Choice>
      <mc:Fallback>
        <control shapeId="37890" r:id="rId5" name="Control 2"/>
      </mc:Fallback>
    </mc:AlternateContent>
    <mc:AlternateContent xmlns:mc="http://schemas.openxmlformats.org/markup-compatibility/2006">
      <mc:Choice Requires="x14">
        <control shapeId="37891" r:id="rId6" name="Control 3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1" r:id="rId6" name="Control 3"/>
      </mc:Fallback>
    </mc:AlternateContent>
    <mc:AlternateContent xmlns:mc="http://schemas.openxmlformats.org/markup-compatibility/2006">
      <mc:Choice Requires="x14">
        <control shapeId="37892" r:id="rId8" name="Control 4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2" r:id="rId8" name="Control 4"/>
      </mc:Fallback>
    </mc:AlternateContent>
    <mc:AlternateContent xmlns:mc="http://schemas.openxmlformats.org/markup-compatibility/2006">
      <mc:Choice Requires="x14">
        <control shapeId="37893" r:id="rId9" name="Control 5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3" r:id="rId9" name="Control 5"/>
      </mc:Fallback>
    </mc:AlternateContent>
    <mc:AlternateContent xmlns:mc="http://schemas.openxmlformats.org/markup-compatibility/2006">
      <mc:Choice Requires="x14">
        <control shapeId="37894" r:id="rId10" name="Control 6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4" r:id="rId10" name="Control 6"/>
      </mc:Fallback>
    </mc:AlternateContent>
    <mc:AlternateContent xmlns:mc="http://schemas.openxmlformats.org/markup-compatibility/2006">
      <mc:Choice Requires="x14">
        <control shapeId="37895" r:id="rId11" name="Control 7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5" r:id="rId11" name="Control 7"/>
      </mc:Fallback>
    </mc:AlternateContent>
    <mc:AlternateContent xmlns:mc="http://schemas.openxmlformats.org/markup-compatibility/2006">
      <mc:Choice Requires="x14">
        <control shapeId="37896" r:id="rId12" name="Control 8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6" r:id="rId12" name="Control 8"/>
      </mc:Fallback>
    </mc:AlternateContent>
    <mc:AlternateContent xmlns:mc="http://schemas.openxmlformats.org/markup-compatibility/2006">
      <mc:Choice Requires="x14">
        <control shapeId="37897" r:id="rId13" name="Control 9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7" r:id="rId13" name="Control 9"/>
      </mc:Fallback>
    </mc:AlternateContent>
    <mc:AlternateContent xmlns:mc="http://schemas.openxmlformats.org/markup-compatibility/2006">
      <mc:Choice Requires="x14">
        <control shapeId="37898" r:id="rId14" name="Control 10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8" r:id="rId14" name="Control 10"/>
      </mc:Fallback>
    </mc:AlternateContent>
    <mc:AlternateContent xmlns:mc="http://schemas.openxmlformats.org/markup-compatibility/2006">
      <mc:Choice Requires="x14">
        <control shapeId="37899" r:id="rId15" name="Control 11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899" r:id="rId15" name="Control 11"/>
      </mc:Fallback>
    </mc:AlternateContent>
    <mc:AlternateContent xmlns:mc="http://schemas.openxmlformats.org/markup-compatibility/2006">
      <mc:Choice Requires="x14">
        <control shapeId="37900" r:id="rId16" name="Control 12">
          <controlPr defaultSize="0" r:id="rId7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900" r:id="rId16" name="Control 12"/>
      </mc:Fallback>
    </mc:AlternateContent>
    <mc:AlternateContent xmlns:mc="http://schemas.openxmlformats.org/markup-compatibility/2006">
      <mc:Choice Requires="x14">
        <control shapeId="37901" r:id="rId17" name="Control 13">
          <controlPr defaultSize="0" r:id="rId18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901" r:id="rId17" name="Control 13"/>
      </mc:Fallback>
    </mc:AlternateContent>
    <mc:AlternateContent xmlns:mc="http://schemas.openxmlformats.org/markup-compatibility/2006">
      <mc:Choice Requires="x14">
        <control shapeId="37902" r:id="rId19" name="Control 14">
          <controlPr defaultSize="0" r:id="rId20">
            <anchor moveWithCells="1">
              <from>
                <xdr:col>20</xdr:col>
                <xdr:colOff>981075</xdr:colOff>
                <xdr:row>17</xdr:row>
                <xdr:rowOff>76200</xdr:rowOff>
              </from>
              <to>
                <xdr:col>21</xdr:col>
                <xdr:colOff>228600</xdr:colOff>
                <xdr:row>18</xdr:row>
                <xdr:rowOff>76200</xdr:rowOff>
              </to>
            </anchor>
          </controlPr>
        </control>
      </mc:Choice>
      <mc:Fallback>
        <control shapeId="37902" r:id="rId19" name="Control 14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9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9" sqref="M9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67" t="s">
        <v>43</v>
      </c>
      <c r="B1" s="68"/>
      <c r="C1" s="69">
        <v>43997</v>
      </c>
      <c r="D1" s="67"/>
      <c r="E1" s="67"/>
      <c r="F1" s="67"/>
      <c r="G1" s="70" t="s">
        <v>44</v>
      </c>
      <c r="H1" s="70"/>
      <c r="M1" s="27"/>
    </row>
    <row r="2" spans="1:14" ht="31.5" customHeight="1" x14ac:dyDescent="0.2">
      <c r="A2" s="71" t="s">
        <v>64</v>
      </c>
      <c r="B2" s="72"/>
      <c r="C2" s="72"/>
      <c r="D2" s="72"/>
      <c r="E2" s="72"/>
      <c r="F2" s="72"/>
      <c r="G2" s="72"/>
      <c r="H2" s="72"/>
    </row>
    <row r="3" spans="1:14" ht="12.75" customHeight="1" thickBot="1" x14ac:dyDescent="0.25">
      <c r="A3" s="73" t="s">
        <v>37</v>
      </c>
      <c r="B3" s="74"/>
      <c r="C3" s="74"/>
      <c r="D3" s="74"/>
      <c r="E3" s="74"/>
      <c r="F3" s="74"/>
      <c r="G3" s="74"/>
      <c r="H3" s="74"/>
    </row>
    <row r="4" spans="1:14" s="23" customFormat="1" ht="38.25" customHeight="1" thickBot="1" x14ac:dyDescent="0.25">
      <c r="A4" s="75" t="s">
        <v>32</v>
      </c>
      <c r="B4" s="76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56</v>
      </c>
      <c r="I4" s="1" t="s">
        <v>18</v>
      </c>
      <c r="J4" s="2" t="s">
        <v>19</v>
      </c>
      <c r="K4" s="3" t="s">
        <v>20</v>
      </c>
      <c r="L4" s="25" t="s">
        <v>41</v>
      </c>
      <c r="M4" s="25" t="s">
        <v>42</v>
      </c>
      <c r="N4" s="24" t="s">
        <v>38</v>
      </c>
    </row>
    <row r="5" spans="1:14" ht="60" customHeight="1" thickBot="1" x14ac:dyDescent="0.25">
      <c r="A5" s="78" t="s">
        <v>60</v>
      </c>
      <c r="B5" s="45" t="s">
        <v>21</v>
      </c>
      <c r="C5" s="46" t="s">
        <v>65</v>
      </c>
      <c r="D5" s="11">
        <f t="shared" ref="D5" si="0">F5+E5</f>
        <v>500</v>
      </c>
      <c r="E5" s="12">
        <v>100</v>
      </c>
      <c r="F5" s="12">
        <v>400</v>
      </c>
      <c r="G5" s="12">
        <v>250</v>
      </c>
      <c r="H5" s="13">
        <f t="shared" ref="H5:H11" si="1">F5-G5</f>
        <v>150</v>
      </c>
      <c r="I5" s="22">
        <v>729</v>
      </c>
      <c r="J5" s="21">
        <v>150</v>
      </c>
      <c r="K5" s="20">
        <f t="shared" ref="K5" si="2">H5-J5</f>
        <v>0</v>
      </c>
      <c r="L5" s="18">
        <v>1.47</v>
      </c>
      <c r="M5" s="18">
        <v>3</v>
      </c>
      <c r="N5" s="28">
        <f>H5*24*L5*M5</f>
        <v>15876</v>
      </c>
    </row>
    <row r="6" spans="1:14" ht="60" customHeight="1" thickBot="1" x14ac:dyDescent="0.25">
      <c r="A6" s="79"/>
      <c r="B6" s="45" t="s">
        <v>21</v>
      </c>
      <c r="C6" s="46" t="s">
        <v>66</v>
      </c>
      <c r="D6" s="11">
        <f t="shared" ref="D6" si="3">F6+E6</f>
        <v>600</v>
      </c>
      <c r="E6" s="12">
        <v>100</v>
      </c>
      <c r="F6" s="12">
        <v>500</v>
      </c>
      <c r="G6" s="12">
        <v>250</v>
      </c>
      <c r="H6" s="13">
        <f t="shared" ref="H6" si="4">F6-G6</f>
        <v>250</v>
      </c>
      <c r="I6" s="22">
        <v>855</v>
      </c>
      <c r="J6" s="21">
        <v>250</v>
      </c>
      <c r="K6" s="20">
        <f t="shared" ref="K6:K10" si="5">H6-J6</f>
        <v>0</v>
      </c>
      <c r="L6" s="18">
        <v>1.27</v>
      </c>
      <c r="M6" s="18">
        <v>2</v>
      </c>
      <c r="N6" s="28">
        <f t="shared" ref="N6:N23" si="6">H6*24*L6*M6</f>
        <v>15240</v>
      </c>
    </row>
    <row r="7" spans="1:14" ht="60" customHeight="1" thickBot="1" x14ac:dyDescent="0.25">
      <c r="A7" s="79"/>
      <c r="B7" s="45" t="s">
        <v>21</v>
      </c>
      <c r="C7" s="46" t="s">
        <v>67</v>
      </c>
      <c r="D7" s="11">
        <f t="shared" ref="D7" si="7">F7+E7</f>
        <v>550</v>
      </c>
      <c r="E7" s="12">
        <v>100</v>
      </c>
      <c r="F7" s="12">
        <v>450</v>
      </c>
      <c r="G7" s="12">
        <v>250</v>
      </c>
      <c r="H7" s="13">
        <f t="shared" ref="H7" si="8">F7-G7</f>
        <v>200</v>
      </c>
      <c r="I7" s="22">
        <v>841</v>
      </c>
      <c r="J7" s="21">
        <v>200</v>
      </c>
      <c r="K7" s="20">
        <f t="shared" si="5"/>
        <v>0</v>
      </c>
      <c r="L7" s="18">
        <v>1.37</v>
      </c>
      <c r="M7" s="18">
        <v>14</v>
      </c>
      <c r="N7" s="28">
        <f t="shared" si="6"/>
        <v>92064.000000000015</v>
      </c>
    </row>
    <row r="8" spans="1:14" ht="60" customHeight="1" thickBot="1" x14ac:dyDescent="0.25">
      <c r="A8" s="79"/>
      <c r="B8" s="45" t="s">
        <v>21</v>
      </c>
      <c r="C8" s="46" t="s">
        <v>68</v>
      </c>
      <c r="D8" s="11">
        <f t="shared" ref="D8:D10" si="9">F8+E8</f>
        <v>600</v>
      </c>
      <c r="E8" s="12">
        <v>100</v>
      </c>
      <c r="F8" s="12">
        <v>500</v>
      </c>
      <c r="G8" s="12">
        <v>250</v>
      </c>
      <c r="H8" s="13">
        <f t="shared" ref="H8:H10" si="10">F8-G8</f>
        <v>250</v>
      </c>
      <c r="I8" s="22">
        <v>861</v>
      </c>
      <c r="J8" s="21">
        <v>250</v>
      </c>
      <c r="K8" s="20">
        <f t="shared" si="5"/>
        <v>0</v>
      </c>
      <c r="L8" s="18">
        <v>1.27</v>
      </c>
      <c r="M8" s="18">
        <v>2</v>
      </c>
      <c r="N8" s="28">
        <f t="shared" si="6"/>
        <v>15240</v>
      </c>
    </row>
    <row r="9" spans="1:14" ht="60" customHeight="1" thickBot="1" x14ac:dyDescent="0.25">
      <c r="A9" s="79"/>
      <c r="B9" s="45" t="s">
        <v>21</v>
      </c>
      <c r="C9" s="46" t="s">
        <v>69</v>
      </c>
      <c r="D9" s="11">
        <f t="shared" ref="D9" si="11">F9+E9</f>
        <v>500</v>
      </c>
      <c r="E9" s="12">
        <v>100</v>
      </c>
      <c r="F9" s="12">
        <v>400</v>
      </c>
      <c r="G9" s="12">
        <v>250</v>
      </c>
      <c r="H9" s="13">
        <f t="shared" ref="H9" si="12">F9-G9</f>
        <v>150</v>
      </c>
      <c r="I9" s="22">
        <v>735</v>
      </c>
      <c r="J9" s="21">
        <v>150</v>
      </c>
      <c r="K9" s="20">
        <f t="shared" ref="K9" si="13">H9-J9</f>
        <v>0</v>
      </c>
      <c r="L9" s="18">
        <v>1.91</v>
      </c>
      <c r="M9" s="18">
        <v>10</v>
      </c>
      <c r="N9" s="28">
        <f t="shared" ref="N9" si="14">H9*24*L9*M9</f>
        <v>68760</v>
      </c>
    </row>
    <row r="10" spans="1:14" ht="60" customHeight="1" thickBot="1" x14ac:dyDescent="0.25">
      <c r="A10" s="79"/>
      <c r="B10" s="45" t="s">
        <v>45</v>
      </c>
      <c r="C10" s="46" t="s">
        <v>70</v>
      </c>
      <c r="D10" s="11">
        <f t="shared" si="9"/>
        <v>300</v>
      </c>
      <c r="E10" s="12">
        <v>100</v>
      </c>
      <c r="F10" s="12">
        <v>200</v>
      </c>
      <c r="G10" s="12">
        <v>0</v>
      </c>
      <c r="H10" s="13">
        <f t="shared" si="10"/>
        <v>200</v>
      </c>
      <c r="I10" s="22">
        <v>355</v>
      </c>
      <c r="J10" s="21">
        <v>200</v>
      </c>
      <c r="K10" s="20">
        <f t="shared" si="5"/>
        <v>0</v>
      </c>
      <c r="L10" s="18">
        <v>0.02</v>
      </c>
      <c r="M10" s="18">
        <v>31</v>
      </c>
      <c r="N10" s="28">
        <f t="shared" ref="N10" si="15">H10*24*L10*M10</f>
        <v>2976</v>
      </c>
    </row>
    <row r="11" spans="1:14" ht="60" customHeight="1" thickBot="1" x14ac:dyDescent="0.25">
      <c r="A11" s="77" t="s">
        <v>59</v>
      </c>
      <c r="B11" s="47" t="s">
        <v>22</v>
      </c>
      <c r="C11" s="38" t="s">
        <v>71</v>
      </c>
      <c r="D11" s="10">
        <f t="shared" ref="D11" si="16">E11+F11</f>
        <v>650</v>
      </c>
      <c r="E11" s="10">
        <v>100</v>
      </c>
      <c r="F11" s="10">
        <v>550</v>
      </c>
      <c r="G11" s="10">
        <v>250</v>
      </c>
      <c r="H11" s="9">
        <f t="shared" si="1"/>
        <v>300</v>
      </c>
      <c r="I11" s="22">
        <v>602</v>
      </c>
      <c r="J11" s="21">
        <v>300</v>
      </c>
      <c r="K11" s="20">
        <f t="shared" ref="K11:K22" si="17">H11-J11</f>
        <v>0</v>
      </c>
      <c r="L11" s="18">
        <v>0.03</v>
      </c>
      <c r="M11" s="18">
        <v>5</v>
      </c>
      <c r="N11" s="28">
        <f t="shared" si="6"/>
        <v>1080</v>
      </c>
    </row>
    <row r="12" spans="1:14" ht="60" customHeight="1" thickBot="1" x14ac:dyDescent="0.25">
      <c r="A12" s="77"/>
      <c r="B12" s="47" t="s">
        <v>22</v>
      </c>
      <c r="C12" s="38" t="s">
        <v>72</v>
      </c>
      <c r="D12" s="10">
        <f t="shared" ref="D12:D23" si="18">E12+F12</f>
        <v>400</v>
      </c>
      <c r="E12" s="10">
        <v>100</v>
      </c>
      <c r="F12" s="10">
        <v>300</v>
      </c>
      <c r="G12" s="10">
        <v>250</v>
      </c>
      <c r="H12" s="9">
        <f t="shared" ref="H12:H23" si="19">F12-G12</f>
        <v>50</v>
      </c>
      <c r="I12" s="22">
        <v>259</v>
      </c>
      <c r="J12" s="21">
        <v>50</v>
      </c>
      <c r="K12" s="20">
        <f t="shared" si="17"/>
        <v>0</v>
      </c>
      <c r="L12" s="18">
        <v>0.25</v>
      </c>
      <c r="M12" s="18">
        <v>5</v>
      </c>
      <c r="N12" s="28">
        <f t="shared" si="6"/>
        <v>1500</v>
      </c>
    </row>
    <row r="13" spans="1:14" ht="60" customHeight="1" thickBot="1" x14ac:dyDescent="0.25">
      <c r="A13" s="77"/>
      <c r="B13" s="47" t="s">
        <v>22</v>
      </c>
      <c r="C13" s="38" t="s">
        <v>73</v>
      </c>
      <c r="D13" s="10">
        <f t="shared" ref="D13:D16" si="20">E13+F13</f>
        <v>650</v>
      </c>
      <c r="E13" s="10">
        <v>100</v>
      </c>
      <c r="F13" s="10">
        <v>550</v>
      </c>
      <c r="G13" s="10">
        <v>250</v>
      </c>
      <c r="H13" s="9">
        <f t="shared" ref="H13:H16" si="21">F13-G13</f>
        <v>300</v>
      </c>
      <c r="I13" s="22">
        <v>609</v>
      </c>
      <c r="J13" s="21">
        <v>300</v>
      </c>
      <c r="K13" s="20">
        <f t="shared" ref="K13:K16" si="22">H13-J13</f>
        <v>0</v>
      </c>
      <c r="L13" s="18">
        <v>0.03</v>
      </c>
      <c r="M13" s="18">
        <v>2</v>
      </c>
      <c r="N13" s="28">
        <f t="shared" ref="N13:N16" si="23">H13*24*L13*M13</f>
        <v>432</v>
      </c>
    </row>
    <row r="14" spans="1:14" ht="60" customHeight="1" thickBot="1" x14ac:dyDescent="0.25">
      <c r="A14" s="77"/>
      <c r="B14" s="47" t="s">
        <v>22</v>
      </c>
      <c r="C14" s="38" t="s">
        <v>74</v>
      </c>
      <c r="D14" s="10">
        <f t="shared" si="20"/>
        <v>500</v>
      </c>
      <c r="E14" s="10">
        <v>100</v>
      </c>
      <c r="F14" s="10">
        <v>400</v>
      </c>
      <c r="G14" s="10">
        <v>250</v>
      </c>
      <c r="H14" s="9">
        <f t="shared" si="21"/>
        <v>150</v>
      </c>
      <c r="I14" s="22">
        <v>497</v>
      </c>
      <c r="J14" s="21">
        <v>150</v>
      </c>
      <c r="K14" s="20">
        <f t="shared" si="22"/>
        <v>0</v>
      </c>
      <c r="L14" s="18">
        <v>0.09</v>
      </c>
      <c r="M14" s="18">
        <v>2</v>
      </c>
      <c r="N14" s="28">
        <f t="shared" si="23"/>
        <v>648</v>
      </c>
    </row>
    <row r="15" spans="1:14" ht="60" customHeight="1" thickBot="1" x14ac:dyDescent="0.25">
      <c r="A15" s="77"/>
      <c r="B15" s="47" t="s">
        <v>22</v>
      </c>
      <c r="C15" s="38" t="s">
        <v>75</v>
      </c>
      <c r="D15" s="10">
        <f t="shared" si="20"/>
        <v>400</v>
      </c>
      <c r="E15" s="10">
        <v>100</v>
      </c>
      <c r="F15" s="10">
        <v>300</v>
      </c>
      <c r="G15" s="10">
        <v>250</v>
      </c>
      <c r="H15" s="9">
        <f t="shared" si="21"/>
        <v>50</v>
      </c>
      <c r="I15" s="22">
        <v>274</v>
      </c>
      <c r="J15" s="21">
        <v>50</v>
      </c>
      <c r="K15" s="20">
        <f t="shared" si="22"/>
        <v>0</v>
      </c>
      <c r="L15" s="18">
        <v>0.25</v>
      </c>
      <c r="M15" s="18">
        <v>3</v>
      </c>
      <c r="N15" s="28">
        <f t="shared" si="23"/>
        <v>900</v>
      </c>
    </row>
    <row r="16" spans="1:14" ht="60" customHeight="1" thickBot="1" x14ac:dyDescent="0.25">
      <c r="A16" s="77"/>
      <c r="B16" s="47" t="s">
        <v>22</v>
      </c>
      <c r="C16" s="38" t="s">
        <v>76</v>
      </c>
      <c r="D16" s="10">
        <f t="shared" si="20"/>
        <v>650</v>
      </c>
      <c r="E16" s="10">
        <v>100</v>
      </c>
      <c r="F16" s="10">
        <v>550</v>
      </c>
      <c r="G16" s="10">
        <v>250</v>
      </c>
      <c r="H16" s="9">
        <f t="shared" si="21"/>
        <v>300</v>
      </c>
      <c r="I16" s="22">
        <v>687</v>
      </c>
      <c r="J16" s="21">
        <v>300</v>
      </c>
      <c r="K16" s="20">
        <f t="shared" si="22"/>
        <v>0</v>
      </c>
      <c r="L16" s="18">
        <v>0.03</v>
      </c>
      <c r="M16" s="18">
        <v>9</v>
      </c>
      <c r="N16" s="28">
        <f t="shared" si="23"/>
        <v>1944</v>
      </c>
    </row>
    <row r="17" spans="1:14" ht="60" customHeight="1" thickBot="1" x14ac:dyDescent="0.25">
      <c r="A17" s="77"/>
      <c r="B17" s="47" t="s">
        <v>22</v>
      </c>
      <c r="C17" s="38" t="s">
        <v>77</v>
      </c>
      <c r="D17" s="10">
        <f t="shared" si="18"/>
        <v>550</v>
      </c>
      <c r="E17" s="10">
        <v>100</v>
      </c>
      <c r="F17" s="10">
        <v>450</v>
      </c>
      <c r="G17" s="10">
        <v>250</v>
      </c>
      <c r="H17" s="9">
        <f t="shared" si="19"/>
        <v>200</v>
      </c>
      <c r="I17" s="22">
        <v>567</v>
      </c>
      <c r="J17" s="21">
        <v>200</v>
      </c>
      <c r="K17" s="20">
        <f t="shared" si="17"/>
        <v>0</v>
      </c>
      <c r="L17" s="18">
        <v>7.0000000000000007E-2</v>
      </c>
      <c r="M17" s="18">
        <v>5</v>
      </c>
      <c r="N17" s="28">
        <f t="shared" si="6"/>
        <v>1680.0000000000002</v>
      </c>
    </row>
    <row r="18" spans="1:14" ht="60" customHeight="1" thickBot="1" x14ac:dyDescent="0.25">
      <c r="A18" s="77"/>
      <c r="B18" s="48" t="s">
        <v>23</v>
      </c>
      <c r="C18" s="38" t="s">
        <v>71</v>
      </c>
      <c r="D18" s="10">
        <f t="shared" ref="D18:D22" si="24">E18+F18</f>
        <v>200</v>
      </c>
      <c r="E18" s="10">
        <v>100</v>
      </c>
      <c r="F18" s="10">
        <v>100</v>
      </c>
      <c r="G18" s="10">
        <v>0</v>
      </c>
      <c r="H18" s="9">
        <f t="shared" ref="H18:H22" si="25">F18-G18</f>
        <v>100</v>
      </c>
      <c r="I18" s="22">
        <v>158</v>
      </c>
      <c r="J18" s="21">
        <v>100</v>
      </c>
      <c r="K18" s="20">
        <f t="shared" si="17"/>
        <v>0</v>
      </c>
      <c r="L18" s="19">
        <v>0.17</v>
      </c>
      <c r="M18" s="18">
        <v>5</v>
      </c>
      <c r="N18" s="28">
        <f t="shared" ref="N18:N22" si="26">H18*24*L18*M18</f>
        <v>2040.0000000000002</v>
      </c>
    </row>
    <row r="19" spans="1:14" ht="60" customHeight="1" thickBot="1" x14ac:dyDescent="0.25">
      <c r="A19" s="77"/>
      <c r="B19" s="48" t="s">
        <v>23</v>
      </c>
      <c r="C19" s="38" t="s">
        <v>72</v>
      </c>
      <c r="D19" s="10">
        <f t="shared" si="24"/>
        <v>150</v>
      </c>
      <c r="E19" s="10">
        <v>100</v>
      </c>
      <c r="F19" s="10">
        <v>50</v>
      </c>
      <c r="G19" s="10">
        <v>0</v>
      </c>
      <c r="H19" s="9">
        <f t="shared" si="25"/>
        <v>50</v>
      </c>
      <c r="I19" s="22">
        <v>98</v>
      </c>
      <c r="J19" s="21">
        <v>50</v>
      </c>
      <c r="K19" s="20">
        <f t="shared" si="17"/>
        <v>0</v>
      </c>
      <c r="L19" s="19">
        <v>0.5</v>
      </c>
      <c r="M19" s="18">
        <v>5</v>
      </c>
      <c r="N19" s="28">
        <f t="shared" si="26"/>
        <v>3000</v>
      </c>
    </row>
    <row r="20" spans="1:14" ht="60" customHeight="1" thickBot="1" x14ac:dyDescent="0.25">
      <c r="A20" s="77"/>
      <c r="B20" s="48" t="s">
        <v>23</v>
      </c>
      <c r="C20" s="38" t="s">
        <v>73</v>
      </c>
      <c r="D20" s="10">
        <f t="shared" si="24"/>
        <v>250</v>
      </c>
      <c r="E20" s="10">
        <v>100</v>
      </c>
      <c r="F20" s="10">
        <v>150</v>
      </c>
      <c r="G20" s="10">
        <v>0</v>
      </c>
      <c r="H20" s="9">
        <f t="shared" si="25"/>
        <v>150</v>
      </c>
      <c r="I20" s="22">
        <v>148</v>
      </c>
      <c r="J20" s="21">
        <v>148</v>
      </c>
      <c r="K20" s="20">
        <f t="shared" si="17"/>
        <v>2</v>
      </c>
      <c r="L20" s="19">
        <v>0</v>
      </c>
      <c r="M20" s="18">
        <v>2</v>
      </c>
      <c r="N20" s="28">
        <f t="shared" si="26"/>
        <v>0</v>
      </c>
    </row>
    <row r="21" spans="1:14" ht="60" customHeight="1" thickBot="1" x14ac:dyDescent="0.25">
      <c r="A21" s="77"/>
      <c r="B21" s="48" t="s">
        <v>23</v>
      </c>
      <c r="C21" s="38" t="s">
        <v>78</v>
      </c>
      <c r="D21" s="10">
        <f t="shared" si="24"/>
        <v>150</v>
      </c>
      <c r="E21" s="10">
        <v>100</v>
      </c>
      <c r="F21" s="10">
        <v>50</v>
      </c>
      <c r="G21" s="10">
        <v>0</v>
      </c>
      <c r="H21" s="9">
        <f t="shared" si="25"/>
        <v>50</v>
      </c>
      <c r="I21" s="22">
        <v>98</v>
      </c>
      <c r="J21" s="21">
        <v>50</v>
      </c>
      <c r="K21" s="20">
        <f t="shared" si="17"/>
        <v>0</v>
      </c>
      <c r="L21" s="19">
        <v>0.5</v>
      </c>
      <c r="M21" s="18">
        <v>5</v>
      </c>
      <c r="N21" s="28">
        <f t="shared" si="26"/>
        <v>3000</v>
      </c>
    </row>
    <row r="22" spans="1:14" ht="60" customHeight="1" thickBot="1" x14ac:dyDescent="0.25">
      <c r="A22" s="77"/>
      <c r="B22" s="48" t="s">
        <v>23</v>
      </c>
      <c r="C22" s="38" t="s">
        <v>79</v>
      </c>
      <c r="D22" s="10">
        <f t="shared" si="24"/>
        <v>200</v>
      </c>
      <c r="E22" s="10">
        <v>100</v>
      </c>
      <c r="F22" s="10">
        <v>100</v>
      </c>
      <c r="G22" s="10">
        <v>0</v>
      </c>
      <c r="H22" s="9">
        <f t="shared" si="25"/>
        <v>100</v>
      </c>
      <c r="I22" s="22">
        <v>158</v>
      </c>
      <c r="J22" s="21">
        <v>100</v>
      </c>
      <c r="K22" s="20">
        <f t="shared" si="17"/>
        <v>0</v>
      </c>
      <c r="L22" s="19">
        <v>0.17</v>
      </c>
      <c r="M22" s="18">
        <v>2</v>
      </c>
      <c r="N22" s="28">
        <f t="shared" si="26"/>
        <v>816.00000000000011</v>
      </c>
    </row>
    <row r="23" spans="1:14" ht="60" customHeight="1" thickBot="1" x14ac:dyDescent="0.25">
      <c r="A23" s="77"/>
      <c r="B23" s="48" t="s">
        <v>23</v>
      </c>
      <c r="C23" s="38" t="s">
        <v>80</v>
      </c>
      <c r="D23" s="10">
        <f t="shared" si="18"/>
        <v>150</v>
      </c>
      <c r="E23" s="10">
        <v>100</v>
      </c>
      <c r="F23" s="10">
        <v>50</v>
      </c>
      <c r="G23" s="10">
        <v>0</v>
      </c>
      <c r="H23" s="9">
        <f t="shared" si="19"/>
        <v>50</v>
      </c>
      <c r="I23" s="22">
        <v>98</v>
      </c>
      <c r="J23" s="21">
        <v>50</v>
      </c>
      <c r="K23" s="20">
        <f t="shared" ref="K23" si="27">H23-J23</f>
        <v>0</v>
      </c>
      <c r="L23" s="19">
        <v>0.5</v>
      </c>
      <c r="M23" s="18">
        <v>12</v>
      </c>
      <c r="N23" s="28">
        <f t="shared" si="6"/>
        <v>7200</v>
      </c>
    </row>
    <row r="24" spans="1:14" ht="22.5" customHeight="1" x14ac:dyDescent="0.2">
      <c r="A24" s="65"/>
      <c r="B24" s="66"/>
      <c r="C24" s="66"/>
      <c r="D24" s="66"/>
      <c r="E24" s="66"/>
      <c r="F24" s="66"/>
      <c r="G24" s="66"/>
      <c r="H24" s="66"/>
      <c r="N24" s="17">
        <f>SUM(N5:N23)</f>
        <v>234396</v>
      </c>
    </row>
    <row r="25" spans="1:14" ht="15.75" x14ac:dyDescent="0.25">
      <c r="H25" s="14"/>
    </row>
    <row r="27" spans="1:14" ht="15.75" customHeight="1" x14ac:dyDescent="0.25"/>
    <row r="40" spans="3:8" ht="15.75" customHeight="1" x14ac:dyDescent="0.2">
      <c r="C40" s="14"/>
      <c r="H40" s="14"/>
    </row>
    <row r="50" spans="3:8" ht="12.75" customHeight="1" x14ac:dyDescent="0.2">
      <c r="C50" s="14"/>
      <c r="H50" s="14"/>
    </row>
    <row r="51" spans="3:8" ht="12.7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3" spans="3:8" ht="15.95" customHeight="1" x14ac:dyDescent="0.2">
      <c r="C73" s="14"/>
      <c r="H73" s="14"/>
    </row>
    <row r="74" spans="3:8" ht="15.95" customHeight="1" x14ac:dyDescent="0.2">
      <c r="C74" s="14"/>
      <c r="H74" s="14"/>
    </row>
    <row r="75" spans="3:8" ht="15.95" customHeight="1" x14ac:dyDescent="0.2">
      <c r="C75" s="14"/>
      <c r="H75" s="14"/>
    </row>
    <row r="76" spans="3:8" ht="15.9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3" spans="3:8" ht="12.75" customHeight="1" x14ac:dyDescent="0.2">
      <c r="C83" s="14"/>
      <c r="H83" s="14"/>
    </row>
    <row r="84" spans="3:8" ht="12.7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2.7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6" spans="3:8" ht="15.95" customHeight="1" x14ac:dyDescent="0.2">
      <c r="C106" s="14"/>
      <c r="H106" s="14"/>
    </row>
    <row r="107" spans="3:8" ht="15.95" customHeight="1" x14ac:dyDescent="0.2">
      <c r="C107" s="14"/>
      <c r="H107" s="14"/>
    </row>
    <row r="108" spans="3:8" ht="15.95" customHeight="1" x14ac:dyDescent="0.2">
      <c r="C108" s="14"/>
      <c r="H108" s="14"/>
    </row>
    <row r="109" spans="3:8" ht="15.9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6" spans="3:8" ht="12.75" customHeight="1" x14ac:dyDescent="0.2">
      <c r="C116" s="14"/>
      <c r="H116" s="14"/>
    </row>
    <row r="117" spans="3:8" ht="12.7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39" spans="3:8" ht="15.95" customHeight="1" x14ac:dyDescent="0.2">
      <c r="C139" s="14"/>
      <c r="H139" s="14"/>
    </row>
    <row r="140" spans="3:8" ht="15.95" customHeight="1" x14ac:dyDescent="0.2">
      <c r="C140" s="14"/>
      <c r="H140" s="14"/>
    </row>
    <row r="141" spans="3:8" ht="15.95" customHeight="1" x14ac:dyDescent="0.2">
      <c r="C141" s="14"/>
      <c r="H141" s="14"/>
    </row>
    <row r="142" spans="3:8" ht="15.95" customHeight="1" x14ac:dyDescent="0.2">
      <c r="C142" s="14"/>
      <c r="H142" s="14"/>
    </row>
    <row r="143" spans="3:8" ht="15.95" customHeight="1" x14ac:dyDescent="0.2">
      <c r="C143" s="14"/>
      <c r="H143" s="14"/>
    </row>
    <row r="144" spans="3:8" ht="15.95" customHeight="1" x14ac:dyDescent="0.2">
      <c r="C144" s="14"/>
      <c r="H144" s="14"/>
    </row>
    <row r="145" spans="3:8" ht="15.95" customHeight="1" x14ac:dyDescent="0.2">
      <c r="C145" s="14"/>
      <c r="H145" s="14"/>
    </row>
    <row r="146" spans="3:8" ht="15.95" customHeight="1" x14ac:dyDescent="0.2">
      <c r="C146" s="14"/>
      <c r="H146" s="14"/>
    </row>
    <row r="149" spans="3:8" ht="26.25" customHeight="1" x14ac:dyDescent="0.2">
      <c r="C149" s="14"/>
      <c r="H149" s="14"/>
    </row>
    <row r="152" spans="3:8" ht="27" customHeight="1" x14ac:dyDescent="0.2">
      <c r="C152" s="14"/>
      <c r="H152" s="14"/>
    </row>
    <row r="153" spans="3:8" ht="24.75" customHeight="1" x14ac:dyDescent="0.2">
      <c r="C153" s="14"/>
      <c r="H153" s="14"/>
    </row>
    <row r="154" spans="3:8" ht="25.5" customHeight="1" x14ac:dyDescent="0.2">
      <c r="C154" s="14"/>
      <c r="H154" s="14"/>
    </row>
    <row r="155" spans="3:8" ht="25.5" customHeight="1" x14ac:dyDescent="0.2">
      <c r="C155" s="14"/>
      <c r="H155" s="14"/>
    </row>
    <row r="160" spans="3:8" ht="12.75" customHeight="1" x14ac:dyDescent="0.2">
      <c r="C160" s="14"/>
      <c r="H160" s="14"/>
    </row>
    <row r="169" spans="3:8" ht="12.75" x14ac:dyDescent="0.2">
      <c r="C169" s="14"/>
      <c r="H169" s="14"/>
    </row>
  </sheetData>
  <mergeCells count="9">
    <mergeCell ref="A24:H24"/>
    <mergeCell ref="A1:B1"/>
    <mergeCell ref="C1:F1"/>
    <mergeCell ref="G1:H1"/>
    <mergeCell ref="A2:H2"/>
    <mergeCell ref="A3:H3"/>
    <mergeCell ref="A4:B4"/>
    <mergeCell ref="A11:A23"/>
    <mergeCell ref="A5:A10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2020-06-16T05:26:45Z</dcterms:modified>
</cp:coreProperties>
</file>